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T:\CGA Conference\2020\Exhibitors and Sponsors\"/>
    </mc:Choice>
  </mc:AlternateContent>
  <xr:revisionPtr revIDLastSave="0" documentId="13_ncr:1_{398B7EE3-5A1F-42E4-8648-3DFC85725C1D}" xr6:coauthVersionLast="45" xr6:coauthVersionMax="45" xr10:uidLastSave="{00000000-0000-0000-0000-000000000000}"/>
  <bookViews>
    <workbookView xWindow="28680" yWindow="-120" windowWidth="29040" windowHeight="15840" xr2:uid="{A187AED4-E4BE-465C-9470-E3728F635B7F}"/>
  </bookViews>
  <sheets>
    <sheet name="-" sheetId="1" r:id="rId1"/>
  </sheets>
  <definedNames>
    <definedName name="Check1" localSheetId="0">'-'!#REF!</definedName>
    <definedName name="Check2" localSheetId="0">'-'!$B$84</definedName>
    <definedName name="_xlnm.Print_Area" localSheetId="0">'-'!$A$1:$AH$186</definedName>
    <definedName name="Text10" localSheetId="0">'-'!#REF!</definedName>
    <definedName name="Text11" localSheetId="0">'-'!#REF!</definedName>
    <definedName name="Text12" localSheetId="0">'-'!#REF!</definedName>
    <definedName name="Text13" localSheetId="0">'-'!$AM$24</definedName>
    <definedName name="Text2" localSheetId="0">'-'!$U$2</definedName>
    <definedName name="Text3" localSheetId="0">'-'!$A$2</definedName>
    <definedName name="Text9" localSheetId="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1" l="1"/>
  <c r="N55" i="1"/>
  <c r="AF55" i="1"/>
  <c r="L20" i="1" l="1"/>
  <c r="O28" i="1" l="1"/>
  <c r="L22" i="1" l="1"/>
  <c r="O22" i="1" s="1"/>
  <c r="AG48" i="1" l="1"/>
  <c r="AG72" i="1"/>
  <c r="O72" i="1"/>
  <c r="E72" i="1"/>
  <c r="O67" i="1"/>
  <c r="O66" i="1"/>
  <c r="N65" i="1"/>
  <c r="O65" i="1" s="1"/>
  <c r="O64" i="1"/>
  <c r="AI52" i="1"/>
  <c r="AG52" i="1"/>
  <c r="O52" i="1"/>
  <c r="AI51" i="1"/>
  <c r="AG51" i="1"/>
  <c r="O51" i="1"/>
  <c r="AI50" i="1"/>
  <c r="AG50" i="1"/>
  <c r="O50" i="1"/>
  <c r="AI49" i="1"/>
  <c r="AG49" i="1"/>
  <c r="O49" i="1"/>
  <c r="AI48" i="1"/>
  <c r="O48" i="1"/>
  <c r="AI47" i="1"/>
  <c r="AG47" i="1"/>
  <c r="O47" i="1"/>
  <c r="AI46" i="1"/>
  <c r="AG46" i="1"/>
  <c r="O46" i="1"/>
  <c r="AI45" i="1"/>
  <c r="AG45" i="1"/>
  <c r="O45" i="1"/>
  <c r="AI44" i="1"/>
  <c r="AG44" i="1"/>
  <c r="O44" i="1"/>
  <c r="AI43" i="1"/>
  <c r="AG43" i="1"/>
  <c r="O43" i="1"/>
  <c r="AI42" i="1"/>
  <c r="AG42" i="1"/>
  <c r="O42" i="1"/>
  <c r="AI41" i="1"/>
  <c r="AG41" i="1"/>
  <c r="O41" i="1"/>
  <c r="AI40" i="1"/>
  <c r="AG40" i="1"/>
  <c r="O40" i="1"/>
  <c r="AI39" i="1"/>
  <c r="AG39" i="1"/>
  <c r="AI38" i="1"/>
  <c r="AG38" i="1"/>
  <c r="AI37" i="1"/>
  <c r="AG37" i="1"/>
  <c r="O37" i="1"/>
  <c r="AI36" i="1"/>
  <c r="AG36" i="1"/>
  <c r="O36" i="1"/>
  <c r="AI35" i="1"/>
  <c r="AG35" i="1"/>
  <c r="O35" i="1"/>
  <c r="AI34" i="1"/>
  <c r="AG34" i="1"/>
  <c r="O34" i="1"/>
  <c r="AI33" i="1"/>
  <c r="AG33" i="1"/>
  <c r="O33" i="1"/>
  <c r="AI32" i="1"/>
  <c r="AG32" i="1"/>
  <c r="AI31" i="1"/>
  <c r="AG31" i="1"/>
  <c r="AI30" i="1"/>
  <c r="AG30" i="1"/>
  <c r="O30" i="1"/>
  <c r="AI29" i="1"/>
  <c r="AG29" i="1"/>
  <c r="O29" i="1"/>
  <c r="AI28" i="1"/>
  <c r="AG28" i="1"/>
  <c r="O27" i="1"/>
  <c r="AI27" i="1"/>
  <c r="AG27" i="1"/>
  <c r="O26" i="1"/>
  <c r="AI26" i="1"/>
  <c r="AG26" i="1"/>
  <c r="AI25" i="1"/>
  <c r="AG25" i="1"/>
  <c r="AI24" i="1"/>
  <c r="AG24" i="1"/>
  <c r="AI23" i="1"/>
  <c r="AG23" i="1"/>
  <c r="AI22" i="1"/>
  <c r="AG22" i="1"/>
  <c r="AI21" i="1"/>
  <c r="AG21" i="1"/>
  <c r="O21" i="1"/>
  <c r="AL20" i="1"/>
  <c r="AK20" i="1"/>
  <c r="AJ20" i="1"/>
  <c r="AI20" i="1"/>
  <c r="O20" i="1"/>
  <c r="AI19" i="1"/>
  <c r="N31" i="1" l="1"/>
  <c r="N23" i="1"/>
  <c r="AJ52" i="1"/>
  <c r="N53" i="1"/>
  <c r="AF53" i="1"/>
  <c r="AC52" i="1"/>
  <c r="N38" i="1"/>
  <c r="N68" i="1"/>
  <c r="AF58" i="1" l="1"/>
  <c r="AD125" i="1" l="1"/>
  <c r="AD1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Michele Moe</author>
  </authors>
  <commentList>
    <comment ref="R9" authorId="0" shapeId="0" xr:uid="{81B486EE-39D9-404D-8424-9624651B577A}">
      <text>
        <r>
          <rPr>
            <sz val="8"/>
            <color indexed="81"/>
            <rFont val="Tahoma"/>
            <family val="2"/>
          </rPr>
          <t>Infrastructure Resources will make every effort to meet your request but cannot guarantee requests</t>
        </r>
      </text>
    </comment>
    <comment ref="A26" authorId="0" shapeId="0" xr:uid="{7C7ABE39-ACD7-4EEA-8B6D-D42AE043016A}">
      <text>
        <r>
          <rPr>
            <sz val="8"/>
            <color indexed="81"/>
            <rFont val="Tahoma"/>
            <family val="2"/>
          </rPr>
          <t>EACH Corner/Island</t>
        </r>
      </text>
    </comment>
    <comment ref="A27" authorId="0" shapeId="0" xr:uid="{26836E19-6BDC-4BF9-9ACF-C7A7ACE34025}">
      <text>
        <r>
          <rPr>
            <sz val="8"/>
            <color indexed="81"/>
            <rFont val="Tahoma"/>
            <family val="2"/>
          </rPr>
          <t>Lead retrieval on (2) personal devices</t>
        </r>
      </text>
    </comment>
    <comment ref="A28" authorId="0" shapeId="0" xr:uid="{D0087750-7741-46EB-A007-BCEAD8C55A2B}">
      <text>
        <r>
          <rPr>
            <sz val="8"/>
            <color indexed="81"/>
            <rFont val="Tahoma"/>
            <family val="2"/>
          </rPr>
          <t>Lead retrieval on each additional personal device</t>
        </r>
      </text>
    </comment>
    <comment ref="A29" authorId="0" shapeId="0" xr:uid="{86E766CF-C9F1-4727-9C4F-4D8F834ED60B}">
      <text>
        <r>
          <rPr>
            <sz val="8"/>
            <color indexed="81"/>
            <rFont val="Tahoma"/>
            <family val="2"/>
          </rPr>
          <t>Lead Retrieval on vendorprovided device</t>
        </r>
      </text>
    </comment>
    <comment ref="A30" authorId="0" shapeId="0" xr:uid="{80FEFF78-E678-4566-BB1A-583A0487F4F8}">
      <text>
        <r>
          <rPr>
            <sz val="8"/>
            <color indexed="81"/>
            <rFont val="Tahoma"/>
            <family val="2"/>
          </rPr>
          <t>6' draped table
2 chairs
wastebasket</t>
        </r>
      </text>
    </comment>
    <comment ref="N30" authorId="0" shapeId="0" xr:uid="{8E625945-48CF-4321-B3E9-4EB7AD0C2AAD}">
      <text>
        <r>
          <rPr>
            <sz val="8"/>
            <color indexed="81"/>
            <rFont val="Tahoma"/>
            <family val="2"/>
          </rPr>
          <t>Deselect if you do not want a booth package</t>
        </r>
        <r>
          <rPr>
            <sz val="9"/>
            <color indexed="81"/>
            <rFont val="Tahoma"/>
            <family val="2"/>
          </rPr>
          <t xml:space="preserve">
</t>
        </r>
      </text>
    </comment>
    <comment ref="A33" authorId="0" shapeId="0" xr:uid="{1597392A-5AA2-490B-AB22-1E47D332E947}">
      <text>
        <r>
          <rPr>
            <sz val="8"/>
            <color indexed="81"/>
            <rFont val="Tahoma"/>
            <family val="2"/>
          </rPr>
          <t>Comppany logo added to exhibitor description in onsite program and app</t>
        </r>
      </text>
    </comment>
    <comment ref="A34" authorId="0" shapeId="0" xr:uid="{0D4CEDD4-EC4F-4878-9DC7-42E6167AAE5B}">
      <text>
        <r>
          <rPr>
            <sz val="8"/>
            <color indexed="81"/>
            <rFont val="Tahoma"/>
            <family val="2"/>
          </rPr>
          <t>Limit one per exhibiting company.
First come/first serve. 
Maximum participants: 12</t>
        </r>
      </text>
    </comment>
    <comment ref="A35" authorId="0" shapeId="0" xr:uid="{8C9AD089-9E64-4EBF-B8CE-4EB563548B47}">
      <text>
        <r>
          <rPr>
            <sz val="8"/>
            <color indexed="81"/>
            <rFont val="Tahoma"/>
            <family val="2"/>
          </rPr>
          <t>This is a FREE opportunity.
Limit one per exhibiting company.
First come/first serve. 
Maximum participants: 10</t>
        </r>
      </text>
    </comment>
    <comment ref="S36" authorId="0" shapeId="0" xr:uid="{F33F33B4-590C-40D6-8706-2EDBF4C5DE1B}">
      <text>
        <r>
          <rPr>
            <sz val="8"/>
            <color indexed="81"/>
            <rFont val="Tahoma"/>
            <family val="2"/>
          </rPr>
          <t>Sponsor provides 1,500 bags. 
Infrastructure Resources reserves approval rights</t>
        </r>
      </text>
    </comment>
    <comment ref="A37" authorId="0" shapeId="0" xr:uid="{119104C5-FCCE-42E6-B337-49C76D5AB1EA}">
      <text>
        <r>
          <rPr>
            <sz val="8"/>
            <color indexed="81"/>
            <rFont val="Tahoma"/>
            <family val="2"/>
          </rPr>
          <t>Purchase in increments of 200.</t>
        </r>
      </text>
    </comment>
    <comment ref="S37" authorId="0" shapeId="0" xr:uid="{57D07A11-4C9F-47F9-B5E1-1C4AEA0F04BE}">
      <text>
        <r>
          <rPr>
            <sz val="8"/>
            <color indexed="81"/>
            <rFont val="Tahoma"/>
            <family val="2"/>
          </rPr>
          <t>Sponsor provides 1,500 water bottles. 
Infrastructure Resources reserves approval rights.</t>
        </r>
      </text>
    </comment>
    <comment ref="C40" authorId="0" shapeId="0" xr:uid="{D1CECD90-EC8E-4315-AEBB-B585663192F7}">
      <text>
        <r>
          <rPr>
            <sz val="8"/>
            <color indexed="81"/>
            <rFont val="Tahoma"/>
            <family val="2"/>
          </rPr>
          <t>Sponsor provides print-ready artwork according to specs provided by Infrastructure Resources.</t>
        </r>
      </text>
    </comment>
    <comment ref="C41" authorId="0" shapeId="0" xr:uid="{25CA1476-87D6-47F6-A560-C9ED6FED867A}">
      <text>
        <r>
          <rPr>
            <sz val="8"/>
            <color indexed="81"/>
            <rFont val="Tahoma"/>
            <family val="2"/>
          </rPr>
          <t>Sponsor provides print-ready artwork according to specs provided by Infrastructure Resources.</t>
        </r>
      </text>
    </comment>
    <comment ref="C42" authorId="0" shapeId="0" xr:uid="{DCA49947-5AE6-47FB-91C6-10830F4CBDFB}">
      <text>
        <r>
          <rPr>
            <sz val="8"/>
            <color indexed="81"/>
            <rFont val="Tahoma"/>
            <family val="2"/>
          </rPr>
          <t>Sponsor provides print-ready artwork according to specs provided by Infrastructure Resources.</t>
        </r>
      </text>
    </comment>
    <comment ref="C43" authorId="0" shapeId="0" xr:uid="{66616039-930B-469D-AB64-4E5DECC39DEA}">
      <text>
        <r>
          <rPr>
            <sz val="8"/>
            <color indexed="81"/>
            <rFont val="Tahoma"/>
            <family val="2"/>
          </rPr>
          <t>Sponsor provides print-ready artwork according to specs provided by Infrastructure Resources.</t>
        </r>
        <r>
          <rPr>
            <sz val="9"/>
            <color indexed="81"/>
            <rFont val="Tahoma"/>
            <family val="2"/>
          </rPr>
          <t xml:space="preserve">
</t>
        </r>
      </text>
    </comment>
    <comment ref="C45" authorId="0" shapeId="0" xr:uid="{1B444896-722D-453C-BC63-E272E4FE80F0}">
      <text>
        <r>
          <rPr>
            <sz val="8"/>
            <color indexed="81"/>
            <rFont val="Tahoma"/>
            <family val="2"/>
          </rPr>
          <t>Sponsor provides print-ready artwork according to specs provided by Infrastructure Resources.</t>
        </r>
      </text>
    </comment>
    <comment ref="S46" authorId="0" shapeId="0" xr:uid="{D516C2F2-CC04-4F55-86EF-7BFBE754A348}">
      <text>
        <r>
          <rPr>
            <sz val="8"/>
            <color indexed="81"/>
            <rFont val="Tahoma"/>
            <family val="2"/>
          </rPr>
          <t>Sponsor provides 1,500 clipboards. 
Infrastructure Resources reserves approval rights.</t>
        </r>
      </text>
    </comment>
    <comment ref="S48" authorId="0" shapeId="0" xr:uid="{1C26DAC5-B4B8-46A6-8452-DF9DAE724CC8}">
      <text>
        <r>
          <rPr>
            <sz val="8"/>
            <color indexed="81"/>
            <rFont val="Tahoma"/>
            <family val="2"/>
          </rPr>
          <t>Contact Vicki@emailir.com for more information on custom sponsorships.</t>
        </r>
      </text>
    </comment>
    <comment ref="C52" authorId="0" shapeId="0" xr:uid="{9E449CAD-4267-436F-B550-A296A084D6B6}">
      <text>
        <r>
          <rPr>
            <sz val="9"/>
            <color indexed="81"/>
            <rFont val="Tahoma"/>
            <family val="2"/>
          </rPr>
          <t>Vendor provides 1,500 pieces</t>
        </r>
      </text>
    </comment>
    <comment ref="A64" authorId="0" shapeId="0" xr:uid="{FB1A2213-996D-4877-9442-043BB559DFE6}">
      <text>
        <r>
          <rPr>
            <sz val="8"/>
            <color indexed="81"/>
            <rFont val="Tahoma"/>
            <family val="2"/>
          </rPr>
          <t>exhibit hall access only</t>
        </r>
      </text>
    </comment>
    <comment ref="A65" authorId="0" shapeId="0" xr:uid="{51C0774B-5618-4C1C-9B52-C116D27625EB}">
      <text>
        <r>
          <rPr>
            <sz val="8"/>
            <color indexed="81"/>
            <rFont val="Tahoma"/>
            <family val="2"/>
          </rPr>
          <t>exhibit hall access, meals</t>
        </r>
      </text>
    </comment>
    <comment ref="A66" authorId="0" shapeId="0" xr:uid="{94AB8516-1F49-4F65-A53C-8012FA4EDCED}">
      <text>
        <r>
          <rPr>
            <sz val="8"/>
            <color indexed="81"/>
            <rFont val="Tahoma"/>
            <family val="2"/>
          </rPr>
          <t>exhibit hall access, meals</t>
        </r>
      </text>
    </comment>
    <comment ref="A67" authorId="0" shapeId="0" xr:uid="{BE726FF7-772D-4FEB-A7EF-4F5AB3D93992}">
      <text>
        <r>
          <rPr>
            <sz val="8"/>
            <color indexed="81"/>
            <rFont val="Tahoma"/>
            <family val="2"/>
          </rPr>
          <t>Full access to all activities and included events</t>
        </r>
      </text>
    </comment>
  </commentList>
</comments>
</file>

<file path=xl/sharedStrings.xml><?xml version="1.0" encoding="utf-8"?>
<sst xmlns="http://schemas.openxmlformats.org/spreadsheetml/2006/main" count="330" uniqueCount="208">
  <si>
    <t>Outdoor Demo (with inside booth)</t>
  </si>
  <si>
    <t xml:space="preserve">Organization: </t>
  </si>
  <si>
    <r>
      <t>Published as</t>
    </r>
    <r>
      <rPr>
        <sz val="9"/>
        <color theme="1"/>
        <rFont val="Calibri"/>
        <family val="2"/>
        <scheme val="minor"/>
      </rPr>
      <t>:</t>
    </r>
  </si>
  <si>
    <t>Outdoor Demo (no inside booth)</t>
  </si>
  <si>
    <t>10 X 10 (Includes two (2) Exhibitor/2 Badges)</t>
  </si>
  <si>
    <t>Outdoor Demo (2020 reup-1st 10x10 free)</t>
  </si>
  <si>
    <r>
      <t xml:space="preserve">10 X 20 </t>
    </r>
    <r>
      <rPr>
        <sz val="8"/>
        <color theme="0"/>
        <rFont val="Calibri"/>
        <family val="2"/>
        <scheme val="minor"/>
      </rPr>
      <t>(Includes four (4) Exhibitor/2 Badges)</t>
    </r>
  </si>
  <si>
    <t>Mailing Address:</t>
  </si>
  <si>
    <t>City/St/ZIP:</t>
  </si>
  <si>
    <t>10 X 30 (Includes six (6) Exhibitor/2 Badges)</t>
  </si>
  <si>
    <r>
      <t xml:space="preserve">20 X 20 </t>
    </r>
    <r>
      <rPr>
        <sz val="8"/>
        <color theme="0"/>
        <rFont val="Calibri"/>
        <family val="2"/>
        <scheme val="minor"/>
      </rPr>
      <t>(Includes six (6) Exhibitor/2 Badges)</t>
    </r>
  </si>
  <si>
    <t>Billing Address:</t>
  </si>
  <si>
    <t>Website:</t>
  </si>
  <si>
    <t>20 X 30 (Includes six (6) Exhibitor/2 Badges)</t>
  </si>
  <si>
    <t>20 X 40 (Includes eight (8) Exhibitor/2 Badges)</t>
  </si>
  <si>
    <t>Contact Information:</t>
  </si>
  <si>
    <t>Booth Details:</t>
  </si>
  <si>
    <t>Primary Contact</t>
  </si>
  <si>
    <t>Secondary Contact</t>
  </si>
  <si>
    <t>Preferred Booth Location</t>
  </si>
  <si>
    <t>Name</t>
  </si>
  <si>
    <t>1st Choice</t>
  </si>
  <si>
    <t>2nd Choice</t>
  </si>
  <si>
    <t>3rd Choice</t>
  </si>
  <si>
    <t>Title</t>
  </si>
  <si>
    <t>Email</t>
  </si>
  <si>
    <t>Phone</t>
  </si>
  <si>
    <t>Special Requests</t>
  </si>
  <si>
    <t>Unless otherwise indicated, all banaces due in full upon invoice.</t>
  </si>
  <si>
    <t>Exhibit Booth Space</t>
  </si>
  <si>
    <t>Each</t>
  </si>
  <si>
    <t>Qty</t>
  </si>
  <si>
    <t>Total</t>
  </si>
  <si>
    <t>Avail</t>
  </si>
  <si>
    <t>2020 Sponsorship Opportunities</t>
  </si>
  <si>
    <t>6 X 6 Private Meeting Space</t>
  </si>
  <si>
    <t>Damage Prevention Theater</t>
  </si>
  <si>
    <t>Learning Labs</t>
  </si>
  <si>
    <t>Registration</t>
  </si>
  <si>
    <t>Booth Upgrades</t>
  </si>
  <si>
    <t>WiFi</t>
  </si>
  <si>
    <t xml:space="preserve">Premium Location </t>
  </si>
  <si>
    <t>Audio Visual (A/V)</t>
  </si>
  <si>
    <t>Ceremonial Ribbon Cutting</t>
  </si>
  <si>
    <t>Session Notes Book</t>
  </si>
  <si>
    <t xml:space="preserve">Booth Package </t>
  </si>
  <si>
    <t>Mobile App</t>
  </si>
  <si>
    <t>Demo Fair Picnic Lunch</t>
  </si>
  <si>
    <t>Exhibitor Only Opportunities</t>
  </si>
  <si>
    <t>Pipeline Safety Awareness Summit</t>
  </si>
  <si>
    <t>Logo added to onsite program and app</t>
  </si>
  <si>
    <t>Charging Station (Exhibit Floor)</t>
  </si>
  <si>
    <t>50-Minute Vendor Outreach Session</t>
  </si>
  <si>
    <t>Charging Station (Lobby)</t>
  </si>
  <si>
    <t>5-Minute New Technology Forum</t>
  </si>
  <si>
    <t>Session Breaks</t>
  </si>
  <si>
    <t>In-booth Professional Interview</t>
  </si>
  <si>
    <t>Official Event Bag</t>
  </si>
  <si>
    <t xml:space="preserve">Logo booth buttons </t>
  </si>
  <si>
    <t>Water Bottle</t>
  </si>
  <si>
    <t>DI Workshop Refreshments</t>
  </si>
  <si>
    <t>Event Advertising Opportunities</t>
  </si>
  <si>
    <t>Fiber Optic Asset Protection Summit</t>
  </si>
  <si>
    <t>Retractable Banner 47 x 81 (Lobby)</t>
  </si>
  <si>
    <t>Water &amp; Sewer Infr Protection Summit</t>
  </si>
  <si>
    <t>Retractable Banner 94 x 82 (Lobby)</t>
  </si>
  <si>
    <t>Electric Safety Summit</t>
  </si>
  <si>
    <t>Event Program (Back Cover)</t>
  </si>
  <si>
    <t>Excavator's Perspective Summit</t>
  </si>
  <si>
    <t>Event Program (Inside Front Cover)</t>
  </si>
  <si>
    <t>Underground Safety Summit: Locate</t>
  </si>
  <si>
    <t>Floor Graphic (Lobby: 5X5)</t>
  </si>
  <si>
    <t>One Call Stakeholder Summit</t>
  </si>
  <si>
    <t>Event Program (Inside Ad)</t>
  </si>
  <si>
    <t>Locator Skills Workshop Refreshments</t>
  </si>
  <si>
    <t>Floor Graphic (Exhibit Hall: 3X3)</t>
  </si>
  <si>
    <t>Attendee Clipboard</t>
  </si>
  <si>
    <t>Expo showcase dp-pro print ad (W-1/4 p)</t>
  </si>
  <si>
    <t>Custom Sponsorship</t>
  </si>
  <si>
    <t>Expo showcase dp-pro print ad (Sp-1/4 p)</t>
  </si>
  <si>
    <t>Expo Showcase Ad (March 16)</t>
  </si>
  <si>
    <t>Expo Showcase Ad (March 9)</t>
  </si>
  <si>
    <t>Expo Showcase Ad (March 2)</t>
  </si>
  <si>
    <t>Event bag insert</t>
  </si>
  <si>
    <t>N/A</t>
  </si>
  <si>
    <t>Exclusivity Upgrade</t>
  </si>
  <si>
    <t>Event Advertising subtotal</t>
  </si>
  <si>
    <t>Sponsorship Opportunities subtotal</t>
  </si>
  <si>
    <t>Total Due</t>
  </si>
  <si>
    <t>See page 2 to add booth staff badges</t>
  </si>
  <si>
    <t>EXHIBIT SPACE/SPONSORSHIP CONTRACT – Page 2</t>
  </si>
  <si>
    <t xml:space="preserve">Booth Staff Badges </t>
  </si>
  <si>
    <r>
      <t xml:space="preserve">Staff Names </t>
    </r>
    <r>
      <rPr>
        <sz val="9"/>
        <color theme="1"/>
        <rFont val="Calibri"/>
        <family val="2"/>
        <scheme val="minor"/>
      </rPr>
      <t>Provide names (if known) for each badge type</t>
    </r>
  </si>
  <si>
    <t xml:space="preserve"> Exhibitor/1 Badge (no meals)</t>
  </si>
  <si>
    <t xml:space="preserve"> Exhibitor/2 Badge </t>
  </si>
  <si>
    <t>Exhibitor/2 to Full Conference Upgrade*</t>
  </si>
  <si>
    <t>Booth Staff Badges Subtotal</t>
  </si>
  <si>
    <t>*Only complimentary "Exhibitor/2 Badge (included in booth package)" eligible for Full Conference upgrade.</t>
  </si>
  <si>
    <t>Company Name:</t>
  </si>
  <si>
    <t>Add logo to onsite program?</t>
  </si>
  <si>
    <t>*</t>
  </si>
  <si>
    <t>To send contract, or for details on exhibit space or sponsorship opportunities:</t>
  </si>
  <si>
    <t>Payment Options</t>
  </si>
  <si>
    <r>
      <t xml:space="preserve">Credit Card </t>
    </r>
    <r>
      <rPr>
        <sz val="8"/>
        <color theme="1"/>
        <rFont val="Calibri"/>
        <family val="2"/>
        <scheme val="minor"/>
      </rPr>
      <t>(complete Payment Authorization below)</t>
    </r>
  </si>
  <si>
    <r>
      <t xml:space="preserve">Invoice me </t>
    </r>
    <r>
      <rPr>
        <sz val="8"/>
        <color theme="1"/>
        <rFont val="Calibri"/>
        <family val="2"/>
        <scheme val="minor"/>
      </rPr>
      <t>at Billing Address (Page 1)</t>
    </r>
  </si>
  <si>
    <r>
      <t xml:space="preserve">Check enclosed </t>
    </r>
    <r>
      <rPr>
        <sz val="8"/>
        <color theme="1"/>
        <rFont val="Calibri"/>
        <family val="2"/>
        <scheme val="minor"/>
      </rPr>
      <t xml:space="preserve">made payable to Infrastructure Resources, LLC 
</t>
    </r>
    <r>
      <rPr>
        <i/>
        <sz val="7"/>
        <color theme="1"/>
        <rFont val="Calibri"/>
        <family val="2"/>
        <scheme val="minor"/>
      </rPr>
      <t>mail to: 4200 W Old Shakopee Rd, Ste 103, Bloomington, MN 55437</t>
    </r>
  </si>
  <si>
    <r>
      <t>ALL PAYMENTS NON-REFUNDABLE.</t>
    </r>
    <r>
      <rPr>
        <sz val="7"/>
        <color theme="1"/>
        <rFont val="Calibri"/>
        <family val="2"/>
        <scheme val="minor"/>
      </rPr>
      <t xml:space="preserve"> Infrastructure Resources, LLC (IR) reserves the right to cancel and reassign exhibit space if payments are not made by due date. In the event exhibit space is</t>
    </r>
  </si>
  <si>
    <t>cancelled, IR retains the right to all previously paid funds. Application for exhibit space at CGA 811 Excavation Safety Conference &amp; Expo indicates applicant’s willingness  to abide by all terms</t>
  </si>
  <si>
    <t>and conditions set forth in Exhibitor’s Manual.  These terms and conditions are an integral part of this agreement which represents a binding commitment by you to exhibit at this event and for</t>
  </si>
  <si>
    <t>us to provide exhibit space. Failure to abide by any provisions of this agreement may result in suspension of your rights to exhibit or seek damages for breach of this agreement. We agree to</t>
  </si>
  <si>
    <t>abide by all rules and regulations on page three.</t>
  </si>
  <si>
    <t>Signature</t>
  </si>
  <si>
    <t>Date</t>
  </si>
  <si>
    <t>2020 CREDIT CARD PAYMENT AUTHORIZATION</t>
  </si>
  <si>
    <t>For security purposes, this document will be destroyed after transaction is processed</t>
  </si>
  <si>
    <t>Regulations pertaining to credit card purchases require Infrastructure Resources, LLC to obtain the following information to process credit card purchases</t>
  </si>
  <si>
    <t>without physical possession of the card and the embedded information on the magnetic strip. Please fill out this form completely to ensure prompt processing.</t>
  </si>
  <si>
    <t>COMPLETE AND RETURN THIS FORM WITH YOUR CONTRACT</t>
  </si>
  <si>
    <t>Invoice:</t>
  </si>
  <si>
    <t>Due Now:</t>
  </si>
  <si>
    <t>Type of Card:</t>
  </si>
  <si>
    <t>Credit Card Number:</t>
  </si>
  <si>
    <t>VISA</t>
  </si>
  <si>
    <t>MasterCard</t>
  </si>
  <si>
    <t>American Express</t>
  </si>
  <si>
    <t>Name on Card:</t>
  </si>
  <si>
    <t>Expiration:</t>
  </si>
  <si>
    <t>Sec Code:</t>
  </si>
  <si>
    <t>Billing Address</t>
  </si>
  <si>
    <t>Email for receipt:</t>
  </si>
  <si>
    <t>Contact Phone:</t>
  </si>
  <si>
    <t>I certify I am an authorized user of the above credit account and I authorize payment in the amount of</t>
  </si>
  <si>
    <t>Authorized Signature</t>
  </si>
  <si>
    <t>EXHIBIT SPACE/SPONSORSHIP CONTRACT – Page 3</t>
  </si>
  <si>
    <t>Regulations</t>
  </si>
  <si>
    <t xml:space="preserve">- Demonstrations must be confined to designated demonstration areas only. </t>
  </si>
  <si>
    <t>- Demonstrations must be approved by Infrastructure Resources, LLC (IR) prior to the exhibition.</t>
  </si>
  <si>
    <t xml:space="preserve">- Vehicles on the exhibit floor must be approved by Infrastructure Resources, LLC (IR) prior to the exhibition.  </t>
  </si>
  <si>
    <t xml:space="preserve">- Reserved space is for exclusive use of client. </t>
  </si>
  <si>
    <t xml:space="preserve">- No brokering or subletting of space permitted. </t>
  </si>
  <si>
    <t>- Exhibitor booth must remain open and fully staffed during exposition hours. Displays may not be dismantled prior to official exhibition close.</t>
  </si>
  <si>
    <t>- Exhibitor shall not erect any exhibit or other structure that exceeds Exhibitor’s lot dimensions.</t>
  </si>
  <si>
    <t>Booth Assignment</t>
  </si>
  <si>
    <t xml:space="preserve">Infrastructure Resources, LLC (IR) will attempt to make booth assignments in keeping with Exhibitor’s requests as set forth on page 1 of </t>
  </si>
  <si>
    <t xml:space="preserve">this contract. However, management reserves the right to make the final determination of all space assignments. Management shall have </t>
  </si>
  <si>
    <t xml:space="preserve">no liability for its failure or inability to comply with Exhibitor’s requests and Exhibitor shall have no right to cancel this contract because </t>
  </si>
  <si>
    <t>of management’s failure to comply with Exhibitor’s requests.</t>
  </si>
  <si>
    <t>Sponsorships &amp; Advertising</t>
  </si>
  <si>
    <t xml:space="preserve">Sponsorships contracted within this agreement are specific to the CGA 811 Excavation Safety Conference &amp; Expo. Nothing in this agreement </t>
  </si>
  <si>
    <t>shall be deemed to imply a contract or create a relationship between the sponsor and Common Ground Alliance, a separate entity.</t>
  </si>
  <si>
    <t xml:space="preserve">Advertisers and sponsors are responsible for ensuring material submitted are accurate and complies with applicable laws. IR is not responsible </t>
  </si>
  <si>
    <t xml:space="preserve">for the illegality or any error, inaccuracy or problem in advertiser or sponsor materials. </t>
  </si>
  <si>
    <t>Exhibition Specifications</t>
  </si>
  <si>
    <t xml:space="preserve">Exhibitor assumes all responsibility for compliance with local, city and state ordinances and regulations covering fire, safety and health.  </t>
  </si>
  <si>
    <t xml:space="preserve">All applicable taxes and license fees due from sales at the CGA 811 Excavation Safety Conference &amp; Expo will be the sole responsibility of </t>
  </si>
  <si>
    <t xml:space="preserve">Exhibitor. This includes sale, real estate, state, city, county and federal taxes. </t>
  </si>
  <si>
    <t xml:space="preserve">Exhibitor shall not become an agent of IR or have the authority to bind IR in any manner by reason of this contract. This contract is not to </t>
  </si>
  <si>
    <t xml:space="preserve">be construed as a partnership, but only as a lease to be paid for on a rental basis. Exhibitor agrees that IR shall not be held liable for </t>
  </si>
  <si>
    <t>any salaries of any employees of Exhibitor, or for any expenses incurred by Exhibitor, or for any debt contracted by Exhibitor.</t>
  </si>
  <si>
    <t xml:space="preserve">The parties agree that it is foreseeable that the Exhibition in part or in its entirety may be canceled due to inclement weather, Acts of God, </t>
  </si>
  <si>
    <t xml:space="preserve">or other acts or occurrences beyond IR’s control. The parties further agree that IR shall in no way be deemed to have guaranteed the </t>
  </si>
  <si>
    <t xml:space="preserve">performance of the Exhibition. Therefore, Exhibitor agrees that in the event the Exhibition is canceled by reason of inclement weather, </t>
  </si>
  <si>
    <t xml:space="preserve">acts of God, strike, lockouts, acts of the elements, or other acts of occurrences beyond IR’s control, Exhibitor shall not have any right of </t>
  </si>
  <si>
    <t>claim for refund against IR for money paid by Exhibitor to Infrastructure Resources, LLC pursuant to this contract.</t>
  </si>
  <si>
    <t xml:space="preserve">Exhibitor assumes full responsibility for property damages, personal injury, or death to any party arising from or connected with Exhibitor’s </t>
  </si>
  <si>
    <t xml:space="preserve">participation in the Exhibition and Exhibitor agrees to defend, indemnify and hold harmless IR and its agents and employees from all liability </t>
  </si>
  <si>
    <t xml:space="preserve">which might ensue from any act of God, negligence, product liability, or other cause whatsoever, arising out of or incident to Exhibitor’s </t>
  </si>
  <si>
    <t xml:space="preserve">participation in the Exhibition and not attributed to IR. Exhibitor must safeguard his goods, materials, equipment and display at all times </t>
  </si>
  <si>
    <t xml:space="preserve">and wherever the same may be located within, on, or about the premises. General overall watchmen will be employed by IR for the period </t>
  </si>
  <si>
    <t xml:space="preserve">of the Exhibition, but IR will not be responsible for property damage or loss, by or for any cause and Exhibitor hereby waives any right to </t>
  </si>
  <si>
    <t>claim liability against IR for the same.</t>
  </si>
  <si>
    <t>Insurance</t>
  </si>
  <si>
    <t xml:space="preserve">Exhibitor is required to provide a certificate of Public Liability Insurance (naming CGA 811 Excavation Safety Conference &amp; Expo and </t>
  </si>
  <si>
    <t xml:space="preserve">Infrastructure Resources, LLC as coinsured therein) either a split limit in the amount of $500,000 for injury to each person and $1,000,000 </t>
  </si>
  <si>
    <t xml:space="preserve">for each occurrence and $250,000 property damage or a combined single limit of $500,000 to protect against claims arising out of the </t>
  </si>
  <si>
    <t xml:space="preserve">operation of its exhibit. Exhibitor, upon signing this contract, expressly releases the CGA 811 Excavation Safety Conference &amp; Expo and IR </t>
  </si>
  <si>
    <t xml:space="preserve">from, and agrees to indemnify them against, any and all claims for loss, damage or injury to Exhibitor’s exhibit, itself, or its employees not </t>
  </si>
  <si>
    <t xml:space="preserve">caused by IR negligence. Any damage to the premises through carelessness or otherwise by Exhibitor or its employees must be paid for by </t>
  </si>
  <si>
    <t>Exhibitor.</t>
  </si>
  <si>
    <t>Event Owned and Produced by:</t>
  </si>
  <si>
    <t>Infrastructure Resources, LLC</t>
  </si>
  <si>
    <t>4200 W Old Shakopee Rd, Ste 103</t>
  </si>
  <si>
    <t>Bloomington, MN 55437</t>
  </si>
  <si>
    <t>Catch Box Microphone</t>
  </si>
  <si>
    <t>Vehicle in booth</t>
  </si>
  <si>
    <t>Size/type:</t>
  </si>
  <si>
    <t>Vehicles requiring additional both space will incur additional booth space fees.</t>
  </si>
  <si>
    <r>
      <t xml:space="preserve">Exhibitor Description </t>
    </r>
    <r>
      <rPr>
        <sz val="8"/>
        <color theme="1"/>
        <rFont val="Calibri"/>
        <family val="2"/>
        <scheme val="minor"/>
      </rPr>
      <t>(500 character*)</t>
    </r>
  </si>
  <si>
    <t>*Field will error if character count exceeds 500</t>
  </si>
  <si>
    <t>Order now for best prices. Onsite badge pricing: Exhibitor/1 $150, Exhibitor/2 $300, Exhibitor/2 Upgrade: $1,000</t>
  </si>
  <si>
    <t xml:space="preserve"> Exhibitor/2 Badge (included in booth purchase)</t>
  </si>
  <si>
    <t>To learn more about becoming a CGA Sponsor or sponsoring the CGA Night of Networking, visit www.CommonGroundAlliance.com. Sponsorships for the DBYD Golf Scramble are available through Golf registration.</t>
  </si>
  <si>
    <t>- Exhibition hall is carpeting. Other forms of floor cover are not required but if desired, are the responsibility of client.</t>
  </si>
  <si>
    <t>In Partnership With:</t>
  </si>
  <si>
    <t>Vicki Husome: 952.428.7982, Vicki@emailir.com | Tom Borgerding: 952.428.7987, Tom@emailir.com</t>
  </si>
  <si>
    <t>Booth Upgrades subtotal</t>
  </si>
  <si>
    <t>Exhibitor Only Opportunities subtotal</t>
  </si>
  <si>
    <r>
      <rPr>
        <b/>
        <i/>
        <sz val="6"/>
        <color theme="1"/>
        <rFont val="Calibri"/>
        <family val="2"/>
        <scheme val="minor"/>
      </rPr>
      <t xml:space="preserve">Terms and Conditions
</t>
    </r>
    <r>
      <rPr>
        <i/>
        <sz val="6"/>
        <color theme="1"/>
        <rFont val="Calibri"/>
        <family val="2"/>
        <scheme val="minor"/>
      </rPr>
      <t>All payments due in full. Payment not received by invoice due date will void contract and release space for repurchase. Exhibitor certificate of insurance required. See page 3 of this contract for additional specification, obligations and requirements.</t>
    </r>
  </si>
  <si>
    <t>A new description is provided below</t>
  </si>
  <si>
    <t>Use description from 2019</t>
  </si>
  <si>
    <t>Aventri SMART Tag</t>
  </si>
  <si>
    <t>-</t>
  </si>
  <si>
    <t>Aventri Exhibitor App &amp; Device</t>
  </si>
  <si>
    <r>
      <t xml:space="preserve">Aventri Exhibitor App Download </t>
    </r>
    <r>
      <rPr>
        <i/>
        <sz val="8"/>
        <color theme="1"/>
        <rFont val="Calibri"/>
        <family val="2"/>
        <scheme val="minor"/>
      </rPr>
      <t>(2 downloads)</t>
    </r>
  </si>
  <si>
    <r>
      <t xml:space="preserve">Aventri Exhibitor App </t>
    </r>
    <r>
      <rPr>
        <i/>
        <sz val="8"/>
        <color theme="1"/>
        <rFont val="Calibri"/>
        <family val="2"/>
        <scheme val="minor"/>
      </rPr>
      <t>(additional download)</t>
    </r>
  </si>
  <si>
    <t>CGA Breakfast</t>
  </si>
  <si>
    <t>Welcome Reception</t>
  </si>
  <si>
    <r>
      <t xml:space="preserve">10 X 40 </t>
    </r>
    <r>
      <rPr>
        <sz val="8"/>
        <color theme="0"/>
        <rFont val="Calibri"/>
        <family val="2"/>
        <scheme val="minor"/>
      </rPr>
      <t>(Includes six (6) Exhibitor/2 Badges)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</si>
</sst>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_);_(* \(#,##0.0\);_(* &quot;-&quot;??_);_(@_)"/>
  </numFmts>
  <fonts count="39" x14ac:knownFonts="1">
    <font>
      <sz val="11"/>
      <color theme="1"/>
      <name val="Calibri"/>
      <family val="2"/>
      <scheme val="minor"/>
    </font>
    <font>
      <sz val="11"/>
      <color theme="1"/>
      <name val="Calibri"/>
      <family val="2"/>
      <scheme val="minor"/>
    </font>
    <font>
      <sz val="10"/>
      <color theme="1"/>
      <name val="Calibri"/>
      <family val="2"/>
      <scheme val="minor"/>
    </font>
    <font>
      <sz val="10"/>
      <color theme="0"/>
      <name val="Calibri"/>
      <family val="2"/>
      <scheme val="minor"/>
    </font>
    <font>
      <sz val="10"/>
      <name val="Calibri"/>
      <family val="2"/>
      <scheme val="minor"/>
    </font>
    <font>
      <sz val="9"/>
      <color theme="1"/>
      <name val="Calibri"/>
      <family val="2"/>
      <scheme val="minor"/>
    </font>
    <font>
      <sz val="8"/>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sz val="8"/>
      <color theme="0"/>
      <name val="Calibri"/>
      <family val="2"/>
      <scheme val="minor"/>
    </font>
    <font>
      <sz val="8"/>
      <name val="Calibri"/>
      <family val="2"/>
      <scheme val="minor"/>
    </font>
    <font>
      <b/>
      <sz val="10"/>
      <color theme="1"/>
      <name val="Calibri"/>
      <family val="2"/>
      <scheme val="minor"/>
    </font>
    <font>
      <i/>
      <sz val="10"/>
      <color theme="1"/>
      <name val="Calibri"/>
      <family val="2"/>
      <scheme val="minor"/>
    </font>
    <font>
      <i/>
      <sz val="7"/>
      <color theme="1"/>
      <name val="Calibri"/>
      <family val="2"/>
      <scheme val="minor"/>
    </font>
    <font>
      <i/>
      <sz val="9"/>
      <color theme="0"/>
      <name val="Calibri"/>
      <family val="2"/>
      <scheme val="minor"/>
    </font>
    <font>
      <i/>
      <sz val="6"/>
      <color rgb="FFFF0000"/>
      <name val="Calibri"/>
      <family val="2"/>
      <scheme val="minor"/>
    </font>
    <font>
      <i/>
      <sz val="6"/>
      <color theme="1"/>
      <name val="Calibri"/>
      <family val="2"/>
      <scheme val="minor"/>
    </font>
    <font>
      <i/>
      <sz val="6"/>
      <color theme="0"/>
      <name val="Calibri"/>
      <family val="2"/>
      <scheme val="minor"/>
    </font>
    <font>
      <b/>
      <sz val="8"/>
      <color theme="1"/>
      <name val="Calibri"/>
      <family val="2"/>
      <scheme val="minor"/>
    </font>
    <font>
      <sz val="9"/>
      <color rgb="FFFF0000"/>
      <name val="Calibri"/>
      <family val="2"/>
      <scheme val="minor"/>
    </font>
    <font>
      <sz val="9"/>
      <color theme="0"/>
      <name val="Calibri"/>
      <family val="2"/>
      <scheme val="minor"/>
    </font>
    <font>
      <sz val="9"/>
      <name val="Calibri"/>
      <family val="2"/>
      <scheme val="minor"/>
    </font>
    <font>
      <b/>
      <sz val="9"/>
      <color theme="1"/>
      <name val="Calibri"/>
      <family val="2"/>
      <scheme val="minor"/>
    </font>
    <font>
      <b/>
      <sz val="7"/>
      <color theme="1"/>
      <name val="Calibri"/>
      <family val="2"/>
      <scheme val="minor"/>
    </font>
    <font>
      <sz val="7"/>
      <color theme="1"/>
      <name val="Calibri"/>
      <family val="2"/>
      <scheme val="minor"/>
    </font>
    <font>
      <sz val="7"/>
      <color theme="0"/>
      <name val="Calibri"/>
      <family val="2"/>
      <scheme val="minor"/>
    </font>
    <font>
      <sz val="7"/>
      <name val="Calibri"/>
      <family val="2"/>
      <scheme val="minor"/>
    </font>
    <font>
      <b/>
      <sz val="16"/>
      <color theme="1"/>
      <name val="Calibri"/>
      <family val="2"/>
      <scheme val="minor"/>
    </font>
    <font>
      <i/>
      <sz val="10"/>
      <color rgb="FFFF0000"/>
      <name val="Calibri"/>
      <family val="2"/>
      <scheme val="minor"/>
    </font>
    <font>
      <sz val="8"/>
      <color indexed="81"/>
      <name val="Tahoma"/>
      <family val="2"/>
    </font>
    <font>
      <sz val="9"/>
      <color indexed="81"/>
      <name val="Tahoma"/>
      <family val="2"/>
    </font>
    <font>
      <b/>
      <i/>
      <sz val="6"/>
      <color theme="1"/>
      <name val="Calibri"/>
      <family val="2"/>
      <scheme val="minor"/>
    </font>
    <font>
      <i/>
      <sz val="8"/>
      <name val="Calibri"/>
      <family val="2"/>
      <scheme val="minor"/>
    </font>
    <font>
      <i/>
      <sz val="8"/>
      <color theme="0"/>
      <name val="Calibri"/>
      <family val="2"/>
      <scheme val="minor"/>
    </font>
    <font>
      <b/>
      <i/>
      <sz val="7"/>
      <color theme="1"/>
      <name val="Calibri"/>
      <family val="2"/>
      <scheme val="minor"/>
    </font>
    <font>
      <sz val="10"/>
      <color rgb="FFFF0000"/>
      <name val="Calibri"/>
      <family val="2"/>
      <scheme val="minor"/>
    </font>
    <font>
      <b/>
      <sz val="10"/>
      <color theme="0" tint="-0.14999847407452621"/>
      <name val="Calibri"/>
      <family val="2"/>
      <scheme val="minor"/>
    </font>
    <font>
      <b/>
      <sz val="10"/>
      <color theme="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44">
    <border>
      <left/>
      <right/>
      <top/>
      <bottom/>
      <diagonal/>
    </border>
    <border>
      <left/>
      <right/>
      <top style="thin">
        <color indexed="64"/>
      </top>
      <bottom/>
      <diagonal/>
    </border>
    <border>
      <left/>
      <right/>
      <top/>
      <bottom style="thin">
        <color indexed="64"/>
      </bottom>
      <diagonal/>
    </border>
    <border>
      <left style="thin">
        <color theme="1" tint="0.499984740745262"/>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top/>
      <bottom style="medium">
        <color indexed="64"/>
      </bottom>
      <diagonal/>
    </border>
    <border>
      <left/>
      <right/>
      <top style="thin">
        <color theme="1"/>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5">
    <xf numFmtId="0" fontId="0" fillId="0" borderId="0" xfId="0"/>
    <xf numFmtId="0" fontId="2" fillId="0" borderId="1" xfId="0" applyFont="1" applyBorder="1"/>
    <xf numFmtId="0" fontId="3" fillId="0" borderId="0" xfId="0" applyFont="1"/>
    <xf numFmtId="0" fontId="4" fillId="0" borderId="0" xfId="0" applyFont="1"/>
    <xf numFmtId="0" fontId="2" fillId="0" borderId="0" xfId="0" applyFont="1"/>
    <xf numFmtId="0" fontId="5" fillId="0" borderId="0" xfId="0" applyFont="1"/>
    <xf numFmtId="0" fontId="6" fillId="0" borderId="0" xfId="0" applyFont="1"/>
    <xf numFmtId="0" fontId="7" fillId="0" borderId="0" xfId="0" applyFont="1" applyAlignment="1">
      <alignment horizontal="right"/>
    </xf>
    <xf numFmtId="0" fontId="8" fillId="0" borderId="0" xfId="0" applyFont="1" applyAlignment="1">
      <alignment horizontal="right"/>
    </xf>
    <xf numFmtId="0" fontId="9" fillId="0" borderId="0" xfId="0" applyFont="1"/>
    <xf numFmtId="0" fontId="10" fillId="0" borderId="0" xfId="0" applyFont="1"/>
    <xf numFmtId="0" fontId="11" fillId="0" borderId="0" xfId="0" applyFont="1"/>
    <xf numFmtId="0" fontId="5" fillId="0" borderId="0" xfId="0" applyFont="1" applyAlignment="1">
      <alignment horizontal="right"/>
    </xf>
    <xf numFmtId="0" fontId="12" fillId="0" borderId="0" xfId="0" applyFont="1"/>
    <xf numFmtId="0" fontId="13" fillId="0" borderId="0" xfId="0" applyFont="1"/>
    <xf numFmtId="0" fontId="8" fillId="0" borderId="0" xfId="0" applyFont="1"/>
    <xf numFmtId="0" fontId="8" fillId="0" borderId="3" xfId="0" applyFont="1" applyBorder="1"/>
    <xf numFmtId="0" fontId="15" fillId="0" borderId="0" xfId="0" applyFont="1"/>
    <xf numFmtId="0" fontId="7" fillId="0" borderId="0" xfId="0" applyFont="1"/>
    <xf numFmtId="0" fontId="6" fillId="0" borderId="3" xfId="0" applyFont="1" applyBorder="1"/>
    <xf numFmtId="0" fontId="7" fillId="0" borderId="3" xfId="0" applyFont="1" applyBorder="1"/>
    <xf numFmtId="0" fontId="16" fillId="0" borderId="0" xfId="0" applyFont="1" applyAlignment="1">
      <alignment vertical="top"/>
    </xf>
    <xf numFmtId="0" fontId="17" fillId="0" borderId="0" xfId="0" applyFont="1" applyAlignment="1">
      <alignment vertical="top"/>
    </xf>
    <xf numFmtId="0" fontId="17" fillId="0" borderId="3" xfId="0" applyFont="1" applyBorder="1" applyAlignment="1">
      <alignment vertical="top"/>
    </xf>
    <xf numFmtId="0" fontId="18" fillId="0" borderId="0" xfId="0" applyFont="1" applyAlignment="1">
      <alignment vertical="top"/>
    </xf>
    <xf numFmtId="0" fontId="19" fillId="0" borderId="6" xfId="0" applyFont="1" applyBorder="1" applyAlignment="1">
      <alignment horizontal="center" wrapText="1"/>
    </xf>
    <xf numFmtId="0" fontId="20" fillId="0" borderId="0" xfId="0" applyFont="1"/>
    <xf numFmtId="0" fontId="5" fillId="2" borderId="10" xfId="0" applyFont="1" applyFill="1" applyBorder="1" applyAlignment="1" applyProtection="1">
      <alignment horizontal="center"/>
      <protection locked="0"/>
    </xf>
    <xf numFmtId="0" fontId="5" fillId="2" borderId="13" xfId="0" applyFont="1" applyFill="1" applyBorder="1" applyAlignment="1" applyProtection="1">
      <alignment horizontal="center"/>
      <protection locked="0"/>
    </xf>
    <xf numFmtId="0" fontId="21" fillId="0" borderId="0" xfId="0" applyFont="1"/>
    <xf numFmtId="0" fontId="5" fillId="2" borderId="17" xfId="0" applyFont="1" applyFill="1" applyBorder="1" applyAlignment="1" applyProtection="1">
      <alignment horizontal="center"/>
      <protection locked="0"/>
    </xf>
    <xf numFmtId="0" fontId="5" fillId="0" borderId="4" xfId="0" applyFont="1" applyBorder="1"/>
    <xf numFmtId="0" fontId="5" fillId="0" borderId="5" xfId="0" applyFont="1" applyBorder="1"/>
    <xf numFmtId="0" fontId="12" fillId="0" borderId="5" xfId="0" applyFont="1" applyBorder="1" applyAlignment="1">
      <alignment horizontal="right"/>
    </xf>
    <xf numFmtId="0" fontId="12" fillId="0" borderId="8" xfId="0" applyFont="1" applyBorder="1" applyAlignment="1">
      <alignment horizontal="center"/>
    </xf>
    <xf numFmtId="0" fontId="5" fillId="0" borderId="11" xfId="0" applyFont="1" applyBorder="1"/>
    <xf numFmtId="0" fontId="5" fillId="0" borderId="12" xfId="0" applyFont="1" applyBorder="1"/>
    <xf numFmtId="9" fontId="12" fillId="0" borderId="12" xfId="0" applyNumberFormat="1" applyFont="1" applyBorder="1"/>
    <xf numFmtId="0" fontId="12" fillId="0" borderId="12" xfId="0" applyFont="1" applyBorder="1" applyAlignment="1">
      <alignment horizontal="right"/>
    </xf>
    <xf numFmtId="0" fontId="5" fillId="0" borderId="20" xfId="0" applyFont="1" applyBorder="1"/>
    <xf numFmtId="0" fontId="5" fillId="0" borderId="21" xfId="0" applyFont="1" applyBorder="1"/>
    <xf numFmtId="0" fontId="12" fillId="0" borderId="21" xfId="0" applyFont="1" applyBorder="1" applyAlignment="1">
      <alignment horizontal="right"/>
    </xf>
    <xf numFmtId="0" fontId="5" fillId="2" borderId="18" xfId="0" applyFont="1" applyFill="1" applyBorder="1" applyAlignment="1" applyProtection="1">
      <alignment horizontal="center"/>
      <protection locked="0"/>
    </xf>
    <xf numFmtId="0" fontId="6" fillId="2" borderId="18" xfId="0" applyFont="1" applyFill="1" applyBorder="1" applyAlignment="1" applyProtection="1">
      <alignment horizontal="center"/>
      <protection locked="0"/>
    </xf>
    <xf numFmtId="0" fontId="22" fillId="0" borderId="0" xfId="0" applyFont="1"/>
    <xf numFmtId="164" fontId="21" fillId="0" borderId="19" xfId="0" applyNumberFormat="1" applyFont="1" applyBorder="1"/>
    <xf numFmtId="0" fontId="12" fillId="0" borderId="12" xfId="0" applyFont="1" applyBorder="1"/>
    <xf numFmtId="0" fontId="7" fillId="0" borderId="0" xfId="0" applyFont="1" applyAlignment="1">
      <alignment horizontal="left"/>
    </xf>
    <xf numFmtId="0" fontId="7" fillId="0" borderId="0" xfId="0" applyFont="1" applyAlignment="1">
      <alignment horizontal="left" wrapText="1"/>
    </xf>
    <xf numFmtId="0" fontId="12" fillId="0" borderId="0" xfId="0" applyFont="1" applyAlignment="1">
      <alignment horizontal="right"/>
    </xf>
    <xf numFmtId="164" fontId="12" fillId="0" borderId="0" xfId="0" applyNumberFormat="1" applyFont="1" applyAlignment="1">
      <alignment horizontal="center"/>
    </xf>
    <xf numFmtId="0" fontId="12" fillId="0" borderId="0" xfId="0" applyFont="1" applyAlignment="1">
      <alignment horizontal="center"/>
    </xf>
    <xf numFmtId="0" fontId="5" fillId="0" borderId="13" xfId="0" applyFont="1" applyBorder="1" applyAlignment="1">
      <alignment horizontal="center"/>
    </xf>
    <xf numFmtId="0" fontId="5" fillId="0" borderId="31" xfId="0" applyFont="1" applyBorder="1"/>
    <xf numFmtId="0" fontId="5" fillId="0" borderId="32" xfId="0" applyFont="1" applyBorder="1"/>
    <xf numFmtId="0" fontId="12" fillId="0" borderId="32" xfId="0" applyFont="1" applyBorder="1" applyAlignment="1">
      <alignment horizontal="right"/>
    </xf>
    <xf numFmtId="0" fontId="17" fillId="0" borderId="0" xfId="0" applyFont="1"/>
    <xf numFmtId="0" fontId="7" fillId="2" borderId="35" xfId="0" applyFont="1" applyFill="1" applyBorder="1" applyAlignment="1" applyProtection="1">
      <alignment horizontal="left" wrapText="1"/>
      <protection locked="0"/>
    </xf>
    <xf numFmtId="0" fontId="12" fillId="0" borderId="36" xfId="0" applyFont="1" applyBorder="1" applyAlignment="1">
      <alignment horizontal="left"/>
    </xf>
    <xf numFmtId="0" fontId="12" fillId="0" borderId="0" xfId="0" applyFont="1" applyAlignment="1">
      <alignment horizontal="left"/>
    </xf>
    <xf numFmtId="0" fontId="12" fillId="0" borderId="27" xfId="0" applyFont="1" applyBorder="1" applyAlignment="1">
      <alignment horizontal="left"/>
    </xf>
    <xf numFmtId="0" fontId="5" fillId="0" borderId="11" xfId="0" applyFont="1" applyBorder="1" applyAlignment="1">
      <alignment horizontal="left"/>
    </xf>
    <xf numFmtId="0" fontId="12" fillId="0" borderId="12" xfId="0" applyFont="1" applyBorder="1" applyAlignment="1">
      <alignment horizontal="left"/>
    </xf>
    <xf numFmtId="0" fontId="5" fillId="0" borderId="12" xfId="0" applyFont="1" applyBorder="1" applyAlignment="1">
      <alignment horizontal="left"/>
    </xf>
    <xf numFmtId="0" fontId="12" fillId="0" borderId="14" xfId="0" applyFont="1" applyBorder="1" applyAlignment="1">
      <alignment horizontal="left"/>
    </xf>
    <xf numFmtId="0" fontId="7" fillId="0" borderId="7" xfId="0" applyFont="1" applyBorder="1" applyAlignment="1">
      <alignment horizontal="left" wrapText="1"/>
    </xf>
    <xf numFmtId="0" fontId="5" fillId="0" borderId="6" xfId="0" applyFont="1" applyBorder="1" applyAlignment="1">
      <alignment horizontal="left"/>
    </xf>
    <xf numFmtId="0" fontId="5" fillId="0" borderId="4" xfId="0" applyFont="1" applyBorder="1" applyAlignment="1">
      <alignment horizontal="right"/>
    </xf>
    <xf numFmtId="0" fontId="5" fillId="0" borderId="5" xfId="0" applyFont="1" applyBorder="1" applyAlignment="1">
      <alignment horizontal="left"/>
    </xf>
    <xf numFmtId="0" fontId="7" fillId="0" borderId="5" xfId="0" applyFont="1" applyBorder="1" applyAlignment="1">
      <alignment horizontal="left" wrapText="1"/>
    </xf>
    <xf numFmtId="0" fontId="7" fillId="0" borderId="5" xfId="0" applyFont="1" applyBorder="1" applyAlignment="1">
      <alignment horizontal="left"/>
    </xf>
    <xf numFmtId="0" fontId="2" fillId="0" borderId="5" xfId="0" applyFont="1" applyBorder="1"/>
    <xf numFmtId="0" fontId="2" fillId="0" borderId="7" xfId="0" applyFont="1" applyBorder="1"/>
    <xf numFmtId="0" fontId="2" fillId="0" borderId="6" xfId="0" applyFont="1" applyBorder="1"/>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2" fillId="0" borderId="0" xfId="0" applyFont="1" applyAlignment="1">
      <alignment vertical="top"/>
    </xf>
    <xf numFmtId="0" fontId="5" fillId="2" borderId="10" xfId="0" applyFont="1" applyFill="1" applyBorder="1" applyProtection="1">
      <protection locked="0"/>
    </xf>
    <xf numFmtId="0" fontId="23" fillId="0" borderId="0" xfId="0" applyFont="1"/>
    <xf numFmtId="0" fontId="2" fillId="2" borderId="0" xfId="0" applyFont="1" applyFill="1"/>
    <xf numFmtId="0" fontId="23" fillId="0" borderId="0" xfId="0" applyFont="1" applyAlignment="1">
      <alignment horizontal="left" vertical="top" wrapText="1"/>
    </xf>
    <xf numFmtId="0" fontId="24" fillId="0" borderId="0" xfId="0" applyFont="1"/>
    <xf numFmtId="0" fontId="25" fillId="0" borderId="0" xfId="0" applyFont="1"/>
    <xf numFmtId="0" fontId="26" fillId="0" borderId="0" xfId="0" applyFont="1"/>
    <xf numFmtId="0" fontId="27" fillId="0" borderId="0" xfId="0" applyFont="1"/>
    <xf numFmtId="0" fontId="2" fillId="2" borderId="0" xfId="0" applyFont="1" applyFill="1" applyAlignment="1">
      <alignment horizontal="center"/>
    </xf>
    <xf numFmtId="0" fontId="5" fillId="0" borderId="0" xfId="0" applyFont="1" applyAlignment="1">
      <alignment horizontal="left"/>
    </xf>
    <xf numFmtId="0" fontId="6" fillId="2" borderId="10" xfId="0" applyFont="1" applyFill="1" applyBorder="1" applyProtection="1">
      <protection locked="0"/>
    </xf>
    <xf numFmtId="0" fontId="23" fillId="0" borderId="0" xfId="0" applyFont="1" applyAlignment="1">
      <alignment vertical="center"/>
    </xf>
    <xf numFmtId="0" fontId="5" fillId="0" borderId="0" xfId="0" quotePrefix="1" applyFont="1" applyAlignment="1">
      <alignment horizontal="left" vertical="center"/>
    </xf>
    <xf numFmtId="0" fontId="5" fillId="0" borderId="0" xfId="0" applyFont="1" applyAlignment="1">
      <alignment vertical="center"/>
    </xf>
    <xf numFmtId="0" fontId="18" fillId="0" borderId="0" xfId="0" applyFont="1" applyAlignment="1">
      <alignment vertical="center" wrapText="1"/>
    </xf>
    <xf numFmtId="0" fontId="21" fillId="0" borderId="0" xfId="0" applyFont="1" applyAlignment="1">
      <alignment vertical="center"/>
    </xf>
    <xf numFmtId="0" fontId="7" fillId="2" borderId="10" xfId="0" applyFont="1" applyFill="1" applyBorder="1" applyAlignment="1" applyProtection="1">
      <alignment vertical="center"/>
      <protection locked="0"/>
    </xf>
    <xf numFmtId="0" fontId="17" fillId="0" borderId="3" xfId="0" applyFont="1" applyBorder="1" applyAlignment="1">
      <alignment vertical="top" wrapText="1"/>
    </xf>
    <xf numFmtId="0" fontId="17" fillId="0" borderId="0" xfId="0" applyFont="1" applyAlignment="1">
      <alignment vertical="top" wrapText="1"/>
    </xf>
    <xf numFmtId="0" fontId="33" fillId="0" borderId="0" xfId="0" applyFont="1"/>
    <xf numFmtId="0" fontId="34" fillId="0" borderId="0" xfId="0" applyFont="1"/>
    <xf numFmtId="0" fontId="5" fillId="3" borderId="13" xfId="0" applyFont="1" applyFill="1" applyBorder="1" applyAlignment="1" applyProtection="1">
      <alignment horizontal="center"/>
    </xf>
    <xf numFmtId="0" fontId="36" fillId="0" borderId="0" xfId="0" applyFont="1"/>
    <xf numFmtId="0" fontId="12" fillId="0" borderId="0" xfId="0" applyFont="1" applyAlignment="1">
      <alignment horizontal="center" vertical="top"/>
    </xf>
    <xf numFmtId="0" fontId="5" fillId="0" borderId="34" xfId="0" applyFont="1" applyBorder="1"/>
    <xf numFmtId="0" fontId="5" fillId="0" borderId="25" xfId="0" applyFont="1" applyBorder="1"/>
    <xf numFmtId="0" fontId="12" fillId="0" borderId="25" xfId="0" applyFont="1" applyBorder="1" applyAlignment="1">
      <alignment horizontal="right"/>
    </xf>
    <xf numFmtId="0" fontId="5" fillId="0" borderId="36" xfId="0" applyFont="1" applyBorder="1"/>
    <xf numFmtId="0" fontId="5" fillId="0" borderId="0" xfId="0" applyFont="1" applyBorder="1"/>
    <xf numFmtId="9" fontId="12" fillId="0" borderId="0" xfId="0" applyNumberFormat="1" applyFont="1" applyBorder="1"/>
    <xf numFmtId="0" fontId="12" fillId="0" borderId="0" xfId="0" applyFont="1" applyBorder="1" applyAlignment="1">
      <alignment horizontal="right"/>
    </xf>
    <xf numFmtId="0" fontId="5" fillId="3" borderId="34" xfId="0" applyFont="1" applyFill="1" applyBorder="1"/>
    <xf numFmtId="0" fontId="5" fillId="3" borderId="25" xfId="0" applyFont="1" applyFill="1" applyBorder="1"/>
    <xf numFmtId="0" fontId="12" fillId="3" borderId="25" xfId="0" applyFont="1" applyFill="1" applyBorder="1" applyAlignment="1">
      <alignment horizontal="right"/>
    </xf>
    <xf numFmtId="0" fontId="5" fillId="3" borderId="36" xfId="0" applyFont="1" applyFill="1" applyBorder="1"/>
    <xf numFmtId="0" fontId="5" fillId="3" borderId="0" xfId="0" applyFont="1" applyFill="1" applyBorder="1"/>
    <xf numFmtId="0" fontId="12" fillId="3" borderId="0" xfId="0" applyFont="1" applyFill="1" applyBorder="1" applyAlignment="1">
      <alignment horizontal="right"/>
    </xf>
    <xf numFmtId="0" fontId="5" fillId="3" borderId="39" xfId="0" applyFont="1" applyFill="1" applyBorder="1"/>
    <xf numFmtId="0" fontId="5" fillId="3" borderId="40" xfId="0" applyFont="1" applyFill="1" applyBorder="1"/>
    <xf numFmtId="0" fontId="12" fillId="3" borderId="40" xfId="0" applyFont="1" applyFill="1" applyBorder="1" applyAlignment="1">
      <alignment horizontal="right"/>
    </xf>
    <xf numFmtId="0" fontId="14" fillId="0" borderId="0" xfId="0" applyFont="1" applyAlignment="1">
      <alignment horizontal="left"/>
    </xf>
    <xf numFmtId="0" fontId="23" fillId="0" borderId="1" xfId="0" applyFont="1" applyBorder="1" applyAlignment="1">
      <alignment horizontal="center" vertical="center"/>
    </xf>
    <xf numFmtId="0" fontId="6" fillId="2" borderId="2" xfId="0" applyFont="1" applyFill="1" applyBorder="1" applyAlignment="1" applyProtection="1">
      <alignment horizontal="left"/>
      <protection locked="0"/>
    </xf>
    <xf numFmtId="0" fontId="6" fillId="2" borderId="2" xfId="0" applyFont="1" applyFill="1" applyBorder="1" applyAlignment="1" applyProtection="1">
      <alignment horizontal="center"/>
      <protection locked="0"/>
    </xf>
    <xf numFmtId="44" fontId="5" fillId="2" borderId="2" xfId="0" applyNumberFormat="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9" fontId="2" fillId="2" borderId="2" xfId="0" applyNumberFormat="1" applyFont="1" applyFill="1" applyBorder="1" applyAlignment="1" applyProtection="1">
      <alignment horizontal="center"/>
      <protection locked="0"/>
    </xf>
    <xf numFmtId="0" fontId="2" fillId="2" borderId="2" xfId="2" applyNumberFormat="1" applyFont="1" applyFill="1" applyBorder="1" applyAlignment="1" applyProtection="1">
      <alignment horizontal="center"/>
      <protection locked="0"/>
    </xf>
    <xf numFmtId="0" fontId="7" fillId="0" borderId="0" xfId="0" applyFont="1" applyAlignment="1">
      <alignment horizontal="center"/>
    </xf>
    <xf numFmtId="0" fontId="2" fillId="0" borderId="0" xfId="0" applyFont="1" applyAlignment="1">
      <alignment horizontal="center"/>
    </xf>
    <xf numFmtId="44" fontId="2" fillId="2" borderId="2" xfId="2" applyFont="1" applyFill="1" applyBorder="1" applyAlignment="1" applyProtection="1">
      <alignment horizontal="center"/>
      <protection locked="0"/>
    </xf>
    <xf numFmtId="0" fontId="7" fillId="0" borderId="37"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38" xfId="0" applyFont="1" applyBorder="1" applyAlignment="1" applyProtection="1">
      <alignment horizontal="left" vertical="top" wrapText="1"/>
      <protection locked="0"/>
    </xf>
    <xf numFmtId="0" fontId="7" fillId="0" borderId="36"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7" fillId="0" borderId="39" xfId="0" applyFont="1" applyBorder="1" applyAlignment="1" applyProtection="1">
      <alignment horizontal="left" vertical="top" wrapText="1"/>
      <protection locked="0"/>
    </xf>
    <xf numFmtId="0" fontId="7" fillId="0" borderId="40" xfId="0" applyFont="1" applyBorder="1" applyAlignment="1" applyProtection="1">
      <alignment horizontal="left" vertical="top" wrapText="1"/>
      <protection locked="0"/>
    </xf>
    <xf numFmtId="0" fontId="7" fillId="0" borderId="41" xfId="0" applyFont="1" applyBorder="1" applyAlignment="1" applyProtection="1">
      <alignment horizontal="left" vertical="top" wrapText="1"/>
      <protection locked="0"/>
    </xf>
    <xf numFmtId="0" fontId="23" fillId="0" borderId="0" xfId="0" applyFont="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5" fillId="0" borderId="16" xfId="0" applyFont="1" applyBorder="1" applyAlignment="1">
      <alignment horizontal="left"/>
    </xf>
    <xf numFmtId="0" fontId="5" fillId="0" borderId="17" xfId="0" applyFont="1" applyBorder="1" applyAlignment="1">
      <alignment horizontal="left"/>
    </xf>
    <xf numFmtId="165" fontId="5" fillId="0" borderId="18" xfId="1" applyNumberFormat="1" applyFont="1" applyBorder="1" applyAlignment="1">
      <alignment horizontal="center"/>
    </xf>
    <xf numFmtId="165" fontId="5" fillId="0" borderId="19" xfId="1" applyNumberFormat="1" applyFont="1" applyBorder="1" applyAlignment="1">
      <alignment horizontal="center"/>
    </xf>
    <xf numFmtId="165" fontId="5" fillId="0" borderId="17" xfId="1" applyNumberFormat="1" applyFont="1" applyBorder="1" applyAlignment="1">
      <alignment horizontal="center"/>
    </xf>
    <xf numFmtId="0" fontId="5" fillId="0" borderId="16"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0" xfId="0" applyFont="1" applyBorder="1" applyAlignment="1" applyProtection="1">
      <alignment horizontal="left"/>
      <protection locked="0"/>
    </xf>
    <xf numFmtId="164" fontId="12" fillId="0" borderId="32" xfId="0" applyNumberFormat="1" applyFont="1" applyBorder="1" applyAlignment="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0" borderId="34" xfId="0" applyFont="1" applyBorder="1" applyAlignment="1">
      <alignment horizontal="left"/>
    </xf>
    <xf numFmtId="0" fontId="12" fillId="0" borderId="25" xfId="0" applyFont="1" applyBorder="1" applyAlignment="1">
      <alignment horizontal="left"/>
    </xf>
    <xf numFmtId="0" fontId="12" fillId="0" borderId="26" xfId="0" applyFont="1" applyBorder="1" applyAlignment="1">
      <alignment horizontal="left"/>
    </xf>
    <xf numFmtId="0" fontId="5" fillId="0" borderId="9" xfId="0" applyFont="1" applyBorder="1" applyAlignment="1">
      <alignment horizontal="left"/>
    </xf>
    <xf numFmtId="0" fontId="5" fillId="0" borderId="10" xfId="0" applyFont="1" applyBorder="1" applyAlignment="1">
      <alignment horizontal="left"/>
    </xf>
    <xf numFmtId="165" fontId="5" fillId="0" borderId="13" xfId="1" applyNumberFormat="1" applyFont="1" applyBorder="1" applyAlignment="1">
      <alignment horizontal="center"/>
    </xf>
    <xf numFmtId="165" fontId="5" fillId="0" borderId="14" xfId="1" applyNumberFormat="1" applyFont="1" applyBorder="1" applyAlignment="1">
      <alignment horizontal="center"/>
    </xf>
    <xf numFmtId="165" fontId="5" fillId="0" borderId="10" xfId="1" applyNumberFormat="1" applyFont="1" applyBorder="1" applyAlignment="1">
      <alignment horizontal="center"/>
    </xf>
    <xf numFmtId="0" fontId="5" fillId="0" borderId="9" xfId="0" applyFont="1" applyBorder="1" applyAlignment="1" applyProtection="1">
      <alignment horizontal="left"/>
      <protection locked="0"/>
    </xf>
    <xf numFmtId="0" fontId="5" fillId="0" borderId="10" xfId="0" applyFont="1" applyBorder="1" applyAlignment="1" applyProtection="1">
      <alignment horizontal="left"/>
      <protection locked="0"/>
    </xf>
    <xf numFmtId="0" fontId="5" fillId="0" borderId="29" xfId="0" applyFont="1" applyBorder="1" applyAlignment="1" applyProtection="1">
      <alignment horizontal="left"/>
      <protection locked="0"/>
    </xf>
    <xf numFmtId="0" fontId="12" fillId="0" borderId="4" xfId="0" applyFont="1" applyBorder="1" applyAlignment="1">
      <alignment horizontal="left"/>
    </xf>
    <xf numFmtId="0" fontId="12" fillId="0" borderId="5" xfId="0" applyFont="1" applyBorder="1" applyAlignment="1">
      <alignment horizontal="left"/>
    </xf>
    <xf numFmtId="0" fontId="12" fillId="0" borderId="7" xfId="0" applyFont="1" applyBorder="1" applyAlignment="1">
      <alignment horizontal="left"/>
    </xf>
    <xf numFmtId="0" fontId="12" fillId="0" borderId="6" xfId="0" applyFont="1" applyBorder="1" applyAlignment="1">
      <alignment horizontal="center" wrapText="1"/>
    </xf>
    <xf numFmtId="0" fontId="12" fillId="0" borderId="7" xfId="0" applyFont="1" applyBorder="1" applyAlignment="1">
      <alignment horizontal="center" wrapText="1"/>
    </xf>
    <xf numFmtId="0" fontId="12" fillId="0" borderId="24" xfId="0" applyFont="1" applyBorder="1" applyAlignment="1">
      <alignment horizontal="center" wrapText="1"/>
    </xf>
    <xf numFmtId="0" fontId="12" fillId="0" borderId="23" xfId="0" applyFont="1" applyBorder="1" applyAlignment="1">
      <alignment horizontal="left"/>
    </xf>
    <xf numFmtId="0" fontId="12" fillId="0" borderId="24" xfId="0" applyFont="1" applyBorder="1" applyAlignment="1">
      <alignment horizontal="left"/>
    </xf>
    <xf numFmtId="0" fontId="12" fillId="0" borderId="28" xfId="0" applyFont="1" applyBorder="1" applyAlignment="1">
      <alignment horizontal="left"/>
    </xf>
    <xf numFmtId="164" fontId="5" fillId="0" borderId="13" xfId="2" applyNumberFormat="1" applyFont="1" applyBorder="1" applyAlignment="1">
      <alignment horizontal="center"/>
    </xf>
    <xf numFmtId="164" fontId="5" fillId="0" borderId="14" xfId="2" applyNumberFormat="1" applyFont="1" applyBorder="1" applyAlignment="1">
      <alignment horizontal="center"/>
    </xf>
    <xf numFmtId="164" fontId="5" fillId="0" borderId="10" xfId="2" applyNumberFormat="1" applyFont="1" applyBorder="1" applyAlignment="1">
      <alignment horizontal="center"/>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164" fontId="12" fillId="3" borderId="25" xfId="0" applyNumberFormat="1" applyFont="1" applyFill="1" applyBorder="1" applyAlignment="1">
      <alignment horizontal="center"/>
    </xf>
    <xf numFmtId="0" fontId="12" fillId="3" borderId="25" xfId="0" applyFont="1" applyFill="1" applyBorder="1" applyAlignment="1">
      <alignment horizontal="center"/>
    </xf>
    <xf numFmtId="0" fontId="12" fillId="3" borderId="26" xfId="0" applyFont="1" applyFill="1" applyBorder="1" applyAlignment="1">
      <alignment horizontal="center"/>
    </xf>
    <xf numFmtId="164" fontId="37" fillId="3" borderId="0" xfId="0" applyNumberFormat="1" applyFont="1" applyFill="1" applyBorder="1" applyAlignment="1">
      <alignment horizontal="center"/>
    </xf>
    <xf numFmtId="0" fontId="37" fillId="3" borderId="0" xfId="0" applyFont="1" applyFill="1" applyBorder="1" applyAlignment="1">
      <alignment horizontal="center"/>
    </xf>
    <xf numFmtId="0" fontId="37" fillId="3" borderId="27" xfId="0" applyFont="1" applyFill="1" applyBorder="1" applyAlignment="1">
      <alignment horizontal="center"/>
    </xf>
    <xf numFmtId="164" fontId="37" fillId="3" borderId="40" xfId="0" applyNumberFormat="1" applyFont="1" applyFill="1" applyBorder="1" applyAlignment="1">
      <alignment horizontal="center"/>
    </xf>
    <xf numFmtId="0" fontId="37" fillId="3" borderId="40" xfId="0" applyFont="1" applyFill="1" applyBorder="1" applyAlignment="1">
      <alignment horizontal="center"/>
    </xf>
    <xf numFmtId="0" fontId="37" fillId="3" borderId="41" xfId="0" applyFont="1" applyFill="1" applyBorder="1" applyAlignment="1">
      <alignment horizontal="center"/>
    </xf>
    <xf numFmtId="0" fontId="7" fillId="0" borderId="0" xfId="0" applyFont="1" applyAlignment="1">
      <alignment horizontal="left"/>
    </xf>
    <xf numFmtId="0" fontId="23" fillId="0" borderId="43" xfId="0" applyFont="1" applyBorder="1" applyAlignment="1">
      <alignment horizontal="center" vertical="center"/>
    </xf>
    <xf numFmtId="0" fontId="35" fillId="0" borderId="11" xfId="0" applyFont="1" applyBorder="1" applyAlignment="1">
      <alignment horizontal="left"/>
    </xf>
    <xf numFmtId="0" fontId="35" fillId="0" borderId="12" xfId="0" applyFont="1" applyBorder="1" applyAlignment="1">
      <alignment horizontal="left"/>
    </xf>
    <xf numFmtId="0" fontId="35" fillId="0" borderId="15" xfId="0" applyFont="1" applyBorder="1" applyAlignment="1">
      <alignment horizontal="left"/>
    </xf>
    <xf numFmtId="164" fontId="12" fillId="0" borderId="5" xfId="0" applyNumberFormat="1" applyFont="1" applyBorder="1" applyAlignment="1">
      <alignment horizontal="center"/>
    </xf>
    <xf numFmtId="0" fontId="12" fillId="0" borderId="5" xfId="0" applyFont="1" applyBorder="1" applyAlignment="1">
      <alignment horizontal="center"/>
    </xf>
    <xf numFmtId="0" fontId="12" fillId="0" borderId="8" xfId="0" applyFont="1" applyBorder="1" applyAlignment="1">
      <alignment horizontal="center"/>
    </xf>
    <xf numFmtId="164" fontId="12" fillId="0" borderId="12" xfId="0" applyNumberFormat="1" applyFont="1" applyBorder="1" applyAlignment="1">
      <alignment horizontal="center"/>
    </xf>
    <xf numFmtId="0" fontId="12" fillId="0" borderId="12" xfId="0" applyFont="1" applyBorder="1" applyAlignment="1">
      <alignment horizontal="center"/>
    </xf>
    <xf numFmtId="0" fontId="12" fillId="0" borderId="15" xfId="0" applyFont="1" applyBorder="1" applyAlignment="1">
      <alignment horizontal="center"/>
    </xf>
    <xf numFmtId="164" fontId="38" fillId="0" borderId="21" xfId="0" applyNumberFormat="1" applyFont="1" applyBorder="1" applyAlignment="1">
      <alignment horizontal="center"/>
    </xf>
    <xf numFmtId="0" fontId="38" fillId="0" borderId="21" xfId="0" applyFont="1" applyBorder="1" applyAlignment="1">
      <alignment horizontal="center"/>
    </xf>
    <xf numFmtId="0" fontId="38" fillId="0" borderId="22" xfId="0" applyFont="1" applyBorder="1" applyAlignment="1">
      <alignment horizontal="center"/>
    </xf>
    <xf numFmtId="165" fontId="5" fillId="0" borderId="13" xfId="1" applyNumberFormat="1" applyFont="1" applyBorder="1" applyAlignment="1" applyProtection="1">
      <alignment horizontal="center"/>
      <protection locked="0"/>
    </xf>
    <xf numFmtId="165" fontId="5" fillId="0" borderId="14" xfId="1" applyNumberFormat="1" applyFont="1" applyBorder="1" applyAlignment="1" applyProtection="1">
      <alignment horizontal="center"/>
      <protection locked="0"/>
    </xf>
    <xf numFmtId="165" fontId="5" fillId="0" borderId="15" xfId="1" applyNumberFormat="1"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165" fontId="5" fillId="0" borderId="22" xfId="1" applyNumberFormat="1" applyFont="1" applyBorder="1" applyAlignment="1">
      <alignment horizontal="center"/>
    </xf>
    <xf numFmtId="0" fontId="5" fillId="0" borderId="18" xfId="0" applyFont="1" applyBorder="1" applyAlignment="1">
      <alignment horizontal="left"/>
    </xf>
    <xf numFmtId="9" fontId="5" fillId="0" borderId="18" xfId="3" applyFont="1" applyBorder="1" applyAlignment="1">
      <alignment horizontal="center"/>
    </xf>
    <xf numFmtId="9" fontId="5" fillId="0" borderId="19" xfId="3"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pplyProtection="1">
      <alignment horizontal="left"/>
      <protection locked="0"/>
    </xf>
    <xf numFmtId="0" fontId="5" fillId="0" borderId="12" xfId="0" applyFont="1" applyBorder="1" applyAlignment="1" applyProtection="1">
      <alignment horizontal="left"/>
      <protection locked="0"/>
    </xf>
    <xf numFmtId="0" fontId="5" fillId="0" borderId="14" xfId="0" applyFont="1" applyBorder="1" applyAlignment="1" applyProtection="1">
      <alignment horizontal="left"/>
      <protection locked="0"/>
    </xf>
    <xf numFmtId="0" fontId="6" fillId="0" borderId="10" xfId="0" applyFont="1" applyBorder="1" applyAlignment="1">
      <alignment horizontal="left"/>
    </xf>
    <xf numFmtId="0" fontId="5" fillId="0" borderId="12" xfId="0" applyFont="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5" fillId="3" borderId="10" xfId="0" applyFont="1" applyFill="1" applyBorder="1" applyAlignment="1">
      <alignment horizontal="left"/>
    </xf>
    <xf numFmtId="165" fontId="5" fillId="3" borderId="13" xfId="1" applyNumberFormat="1" applyFont="1" applyFill="1" applyBorder="1" applyAlignment="1">
      <alignment horizontal="center"/>
    </xf>
    <xf numFmtId="165" fontId="5" fillId="3" borderId="14" xfId="1" applyNumberFormat="1" applyFont="1" applyFill="1" applyBorder="1" applyAlignment="1">
      <alignment horizontal="center"/>
    </xf>
    <xf numFmtId="165" fontId="5" fillId="3" borderId="15" xfId="1" applyNumberFormat="1"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165" fontId="5" fillId="3" borderId="13" xfId="1" applyNumberFormat="1" applyFont="1" applyFill="1" applyBorder="1" applyAlignment="1" applyProtection="1">
      <alignment horizontal="center"/>
    </xf>
    <xf numFmtId="165" fontId="5" fillId="3" borderId="15" xfId="1" applyNumberFormat="1" applyFont="1" applyFill="1" applyBorder="1" applyAlignment="1" applyProtection="1">
      <alignment horizontal="center"/>
    </xf>
    <xf numFmtId="164" fontId="5" fillId="0" borderId="15" xfId="2" applyNumberFormat="1" applyFont="1" applyBorder="1" applyAlignment="1">
      <alignment horizontal="center"/>
    </xf>
    <xf numFmtId="0" fontId="12" fillId="0" borderId="8" xfId="0" applyFont="1" applyBorder="1" applyAlignment="1">
      <alignment horizontal="center" wrapText="1"/>
    </xf>
    <xf numFmtId="166" fontId="5" fillId="0" borderId="18" xfId="1" applyNumberFormat="1" applyFont="1" applyBorder="1" applyAlignment="1">
      <alignment horizontal="center"/>
    </xf>
    <xf numFmtId="166" fontId="5" fillId="0" borderId="19" xfId="1" applyNumberFormat="1" applyFont="1" applyBorder="1" applyAlignment="1">
      <alignment horizontal="center"/>
    </xf>
    <xf numFmtId="0" fontId="5" fillId="3" borderId="11" xfId="0" applyFont="1" applyFill="1" applyBorder="1" applyAlignment="1" applyProtection="1">
      <alignment horizontal="center"/>
    </xf>
    <xf numFmtId="0" fontId="5" fillId="3" borderId="12" xfId="0" applyFont="1" applyFill="1" applyBorder="1" applyAlignment="1" applyProtection="1">
      <alignment horizontal="center"/>
    </xf>
    <xf numFmtId="0" fontId="5" fillId="3" borderId="10" xfId="0" applyFont="1" applyFill="1" applyBorder="1" applyAlignment="1" applyProtection="1">
      <alignment horizontal="left"/>
    </xf>
    <xf numFmtId="165" fontId="5" fillId="3" borderId="14" xfId="1" applyNumberFormat="1" applyFont="1" applyFill="1" applyBorder="1" applyAlignment="1" applyProtection="1">
      <alignment horizontal="center"/>
    </xf>
    <xf numFmtId="164" fontId="12" fillId="0" borderId="25" xfId="0" applyNumberFormat="1" applyFont="1"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164" fontId="5" fillId="3" borderId="13" xfId="2" applyNumberFormat="1" applyFont="1" applyFill="1" applyBorder="1" applyAlignment="1" applyProtection="1">
      <alignment horizontal="center"/>
    </xf>
    <xf numFmtId="164" fontId="5" fillId="3" borderId="15" xfId="2" applyNumberFormat="1" applyFont="1" applyFill="1" applyBorder="1" applyAlignment="1" applyProtection="1">
      <alignment horizontal="center"/>
    </xf>
    <xf numFmtId="164" fontId="12" fillId="0" borderId="0" xfId="0" applyNumberFormat="1" applyFont="1" applyBorder="1" applyAlignment="1">
      <alignment horizontal="center"/>
    </xf>
    <xf numFmtId="0" fontId="12" fillId="0" borderId="0" xfId="0" applyFont="1" applyBorder="1" applyAlignment="1">
      <alignment horizontal="center"/>
    </xf>
    <xf numFmtId="0" fontId="12" fillId="0" borderId="27" xfId="0" applyFont="1" applyBorder="1" applyAlignment="1">
      <alignment horizontal="center"/>
    </xf>
    <xf numFmtId="0" fontId="12" fillId="0" borderId="4" xfId="0" applyFont="1" applyBorder="1" applyAlignment="1">
      <alignment horizontal="left" wrapText="1"/>
    </xf>
    <xf numFmtId="0" fontId="12" fillId="0" borderId="5" xfId="0" applyFont="1" applyBorder="1" applyAlignment="1">
      <alignment horizontal="left" wrapText="1"/>
    </xf>
    <xf numFmtId="0" fontId="12" fillId="0" borderId="6" xfId="0" applyFont="1" applyBorder="1" applyAlignment="1">
      <alignment horizontal="left"/>
    </xf>
    <xf numFmtId="0" fontId="17" fillId="2" borderId="2" xfId="0" applyFont="1" applyFill="1" applyBorder="1" applyAlignment="1">
      <alignment horizontal="center" vertical="top" wrapText="1"/>
    </xf>
    <xf numFmtId="0" fontId="17" fillId="0" borderId="0" xfId="0" applyFont="1" applyAlignment="1">
      <alignment horizontal="left" vertical="top" wrapText="1"/>
    </xf>
    <xf numFmtId="0" fontId="17" fillId="0" borderId="3" xfId="0" applyFont="1" applyBorder="1" applyAlignment="1">
      <alignment horizontal="left" wrapText="1"/>
    </xf>
    <xf numFmtId="0" fontId="17" fillId="0" borderId="0" xfId="0" applyFont="1" applyAlignment="1">
      <alignment horizontal="left" wrapText="1"/>
    </xf>
    <xf numFmtId="0" fontId="17" fillId="0" borderId="42" xfId="0" applyFont="1" applyBorder="1" applyAlignment="1">
      <alignment horizontal="left" wrapText="1"/>
    </xf>
    <xf numFmtId="0" fontId="17" fillId="0" borderId="40" xfId="0" applyFont="1" applyBorder="1" applyAlignment="1">
      <alignment horizontal="left" wrapText="1"/>
    </xf>
    <xf numFmtId="0" fontId="7" fillId="2" borderId="2" xfId="0" applyFont="1" applyFill="1" applyBorder="1" applyAlignment="1" applyProtection="1">
      <alignment horizontal="left"/>
      <protection locked="0"/>
    </xf>
    <xf numFmtId="0" fontId="7" fillId="2" borderId="0" xfId="0" applyFont="1" applyFill="1" applyAlignment="1" applyProtection="1">
      <alignment horizontal="center" vertical="top"/>
      <protection locked="0"/>
    </xf>
    <xf numFmtId="0" fontId="7" fillId="2" borderId="2" xfId="0" applyFont="1" applyFill="1" applyBorder="1" applyAlignment="1" applyProtection="1">
      <alignment horizontal="center" vertical="top"/>
      <protection locked="0"/>
    </xf>
    <xf numFmtId="0" fontId="8" fillId="0" borderId="0" xfId="0" applyFont="1" applyAlignment="1">
      <alignment horizontal="left"/>
    </xf>
    <xf numFmtId="0" fontId="7" fillId="2" borderId="2" xfId="0" applyFont="1" applyFill="1" applyBorder="1" applyAlignment="1" applyProtection="1">
      <alignment horizontal="center" vertical="center"/>
      <protection locked="0"/>
    </xf>
    <xf numFmtId="0" fontId="5" fillId="3" borderId="9" xfId="0" applyFont="1" applyFill="1" applyBorder="1" applyAlignment="1" applyProtection="1">
      <alignment horizontal="center"/>
    </xf>
    <xf numFmtId="0" fontId="5" fillId="3" borderId="10" xfId="0" applyFont="1" applyFill="1" applyBorder="1" applyAlignment="1" applyProtection="1">
      <alignment horizontal="center"/>
    </xf>
    <xf numFmtId="0" fontId="5" fillId="2" borderId="13" xfId="0" applyFont="1" applyFill="1" applyBorder="1" applyAlignment="1" applyProtection="1">
      <alignment horizontal="center"/>
    </xf>
    <xf numFmtId="165" fontId="5" fillId="0" borderId="13" xfId="1" applyNumberFormat="1" applyFont="1" applyBorder="1" applyAlignment="1" applyProtection="1">
      <alignment horizontal="center"/>
    </xf>
    <xf numFmtId="165" fontId="5" fillId="0" borderId="15" xfId="1" applyNumberFormat="1" applyFont="1" applyBorder="1" applyAlignment="1" applyProtection="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82550</xdr:colOff>
      <xdr:row>183</xdr:row>
      <xdr:rowOff>27438</xdr:rowOff>
    </xdr:from>
    <xdr:ext cx="1188720" cy="397623"/>
    <xdr:pic>
      <xdr:nvPicPr>
        <xdr:cNvPr id="2" name="Picture 1">
          <a:extLst>
            <a:ext uri="{FF2B5EF4-FFF2-40B4-BE49-F238E27FC236}">
              <a16:creationId xmlns:a16="http://schemas.microsoft.com/office/drawing/2014/main" id="{FEDC254A-E14A-4F38-AD4C-FF4FBC5E76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150" y="24932138"/>
          <a:ext cx="1188720" cy="397623"/>
        </a:xfrm>
        <a:prstGeom prst="rect">
          <a:avLst/>
        </a:prstGeom>
      </xdr:spPr>
    </xdr:pic>
    <xdr:clientData/>
  </xdr:oneCellAnchor>
  <xdr:oneCellAnchor>
    <xdr:from>
      <xdr:col>23</xdr:col>
      <xdr:colOff>184149</xdr:colOff>
      <xdr:row>183</xdr:row>
      <xdr:rowOff>25400</xdr:rowOff>
    </xdr:from>
    <xdr:ext cx="1140261" cy="402336"/>
    <xdr:pic>
      <xdr:nvPicPr>
        <xdr:cNvPr id="3" name="Picture 2">
          <a:extLst>
            <a:ext uri="{FF2B5EF4-FFF2-40B4-BE49-F238E27FC236}">
              <a16:creationId xmlns:a16="http://schemas.microsoft.com/office/drawing/2014/main" id="{12A23D89-92B2-43EB-878D-E21DC5F5E3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822" b="10569"/>
        <a:stretch/>
      </xdr:blipFill>
      <xdr:spPr>
        <a:xfrm>
          <a:off x="4527549" y="25095200"/>
          <a:ext cx="1140261" cy="40233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51E68-F775-4135-80A9-6D801223BF47}">
  <dimension ref="A1:AZ263"/>
  <sheetViews>
    <sheetView tabSelected="1" zoomScale="150" zoomScaleNormal="150" zoomScaleSheetLayoutView="100" workbookViewId="0">
      <selection activeCell="N48" sqref="N48:P48"/>
    </sheetView>
  </sheetViews>
  <sheetFormatPr defaultColWidth="9.140625" defaultRowHeight="12.75" x14ac:dyDescent="0.2"/>
  <cols>
    <col min="1" max="5" width="3" style="4" customWidth="1"/>
    <col min="6" max="6" width="2.5703125" style="4" customWidth="1"/>
    <col min="7" max="9" width="3" style="4" customWidth="1"/>
    <col min="10" max="10" width="2.5703125" style="4" customWidth="1"/>
    <col min="11" max="11" width="3" style="4" customWidth="1"/>
    <col min="12" max="12" width="4.140625" style="4" customWidth="1"/>
    <col min="13" max="13" width="3.28515625" style="4" customWidth="1"/>
    <col min="14" max="14" width="3" style="4" customWidth="1"/>
    <col min="15" max="15" width="3.7109375" style="4" customWidth="1"/>
    <col min="16" max="16" width="3.5703125" style="4" customWidth="1"/>
    <col min="17" max="17" width="3" style="4" customWidth="1"/>
    <col min="18" max="19" width="2.85546875" style="4" customWidth="1"/>
    <col min="20" max="20" width="0.28515625" style="4" customWidth="1"/>
    <col min="21" max="22" width="3" style="4" customWidth="1"/>
    <col min="23" max="23" width="0.28515625" style="4" customWidth="1"/>
    <col min="24" max="29" width="3" style="4" customWidth="1"/>
    <col min="30" max="30" width="3.85546875" style="4" customWidth="1"/>
    <col min="31" max="31" width="3.7109375" style="4" customWidth="1"/>
    <col min="32" max="32" width="3.42578125" style="4" customWidth="1"/>
    <col min="33" max="33" width="4.42578125" style="4" customWidth="1"/>
    <col min="34" max="34" width="2.28515625" style="4" customWidth="1"/>
    <col min="35" max="48" width="9.140625" style="2"/>
    <col min="49" max="16384" width="9.140625" style="4"/>
  </cols>
  <sheetData>
    <row r="1" spans="1:52" ht="3"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J1" s="100" t="s">
        <v>0</v>
      </c>
      <c r="AW1" s="3"/>
      <c r="AX1" s="3"/>
      <c r="AY1" s="3"/>
      <c r="AZ1" s="3"/>
    </row>
    <row r="2" spans="1:52" s="6" customFormat="1" ht="12" x14ac:dyDescent="0.2">
      <c r="A2" s="5" t="s">
        <v>1</v>
      </c>
      <c r="E2" s="120"/>
      <c r="F2" s="120"/>
      <c r="G2" s="120"/>
      <c r="H2" s="120"/>
      <c r="I2" s="120"/>
      <c r="J2" s="120"/>
      <c r="K2" s="120"/>
      <c r="L2" s="120"/>
      <c r="M2" s="120"/>
      <c r="N2" s="120"/>
      <c r="O2" s="120"/>
      <c r="P2" s="120"/>
      <c r="Q2" s="7"/>
      <c r="R2" s="7"/>
      <c r="S2" s="7"/>
      <c r="T2" s="7"/>
      <c r="U2" s="8" t="s">
        <v>2</v>
      </c>
      <c r="V2" s="120"/>
      <c r="W2" s="120"/>
      <c r="X2" s="120"/>
      <c r="Y2" s="120"/>
      <c r="Z2" s="120"/>
      <c r="AA2" s="120"/>
      <c r="AB2" s="120"/>
      <c r="AC2" s="120"/>
      <c r="AD2" s="120"/>
      <c r="AE2" s="120"/>
      <c r="AF2" s="120"/>
      <c r="AG2" s="120"/>
      <c r="AH2" s="120"/>
      <c r="AI2" s="10"/>
      <c r="AJ2" s="10" t="s">
        <v>3</v>
      </c>
      <c r="AK2" s="10" t="s">
        <v>4</v>
      </c>
      <c r="AL2" s="10">
        <v>2</v>
      </c>
      <c r="AM2" s="10">
        <v>200</v>
      </c>
      <c r="AN2" s="10"/>
      <c r="AO2" s="10"/>
      <c r="AP2" s="10"/>
      <c r="AQ2" s="10"/>
      <c r="AR2" s="10"/>
      <c r="AS2" s="10"/>
      <c r="AT2" s="10"/>
      <c r="AU2" s="10"/>
      <c r="AV2" s="10"/>
      <c r="AW2" s="11"/>
      <c r="AX2" s="11"/>
      <c r="AY2" s="11"/>
      <c r="AZ2" s="11"/>
    </row>
    <row r="3" spans="1:52" ht="3" customHeight="1" x14ac:dyDescent="0.2">
      <c r="AE3" s="3"/>
      <c r="AF3" s="3"/>
      <c r="AH3" s="3"/>
      <c r="AJ3" s="2" t="s">
        <v>5</v>
      </c>
      <c r="AK3" s="2" t="s">
        <v>6</v>
      </c>
      <c r="AL3" s="2">
        <v>4</v>
      </c>
      <c r="AM3" s="2">
        <v>310</v>
      </c>
      <c r="AW3" s="3"/>
      <c r="AX3" s="3"/>
      <c r="AY3" s="3"/>
      <c r="AZ3" s="3"/>
    </row>
    <row r="4" spans="1:52" s="6" customFormat="1" ht="12" x14ac:dyDescent="0.2">
      <c r="A4" s="5" t="s">
        <v>7</v>
      </c>
      <c r="E4" s="120"/>
      <c r="F4" s="120"/>
      <c r="G4" s="120"/>
      <c r="H4" s="120"/>
      <c r="I4" s="120"/>
      <c r="J4" s="120"/>
      <c r="K4" s="120"/>
      <c r="L4" s="120"/>
      <c r="M4" s="120"/>
      <c r="N4" s="120"/>
      <c r="O4" s="120"/>
      <c r="P4" s="120"/>
      <c r="Q4" s="7"/>
      <c r="R4" s="7"/>
      <c r="S4" s="7"/>
      <c r="T4" s="7"/>
      <c r="U4" s="12" t="s">
        <v>8</v>
      </c>
      <c r="V4" s="120"/>
      <c r="W4" s="120"/>
      <c r="X4" s="120"/>
      <c r="Y4" s="120"/>
      <c r="Z4" s="120"/>
      <c r="AA4" s="120"/>
      <c r="AB4" s="120"/>
      <c r="AC4" s="120"/>
      <c r="AD4" s="120"/>
      <c r="AE4" s="120"/>
      <c r="AF4" s="120"/>
      <c r="AG4" s="120"/>
      <c r="AH4" s="120"/>
      <c r="AI4" s="10"/>
      <c r="AJ4" s="10"/>
      <c r="AK4" s="10" t="s">
        <v>9</v>
      </c>
      <c r="AL4" s="10">
        <v>6</v>
      </c>
      <c r="AM4" s="10">
        <v>420</v>
      </c>
      <c r="AN4" s="10"/>
      <c r="AO4" s="10"/>
      <c r="AP4" s="10"/>
      <c r="AQ4" s="10"/>
      <c r="AR4" s="10"/>
      <c r="AS4" s="10"/>
      <c r="AT4" s="10"/>
      <c r="AU4" s="10"/>
      <c r="AV4" s="10"/>
      <c r="AW4" s="11"/>
      <c r="AX4" s="11"/>
      <c r="AY4" s="11"/>
      <c r="AZ4" s="11"/>
    </row>
    <row r="5" spans="1:52" ht="3" customHeight="1" x14ac:dyDescent="0.2">
      <c r="H5" s="1"/>
      <c r="I5" s="1"/>
      <c r="J5" s="1"/>
      <c r="K5" s="1"/>
      <c r="L5" s="1"/>
      <c r="M5" s="1"/>
      <c r="N5" s="1"/>
      <c r="O5" s="1"/>
      <c r="P5" s="1"/>
      <c r="V5" s="1"/>
      <c r="W5" s="1"/>
      <c r="X5" s="1"/>
      <c r="Y5" s="1"/>
      <c r="Z5" s="1"/>
      <c r="AA5" s="1"/>
      <c r="AB5" s="1"/>
      <c r="AC5" s="1"/>
      <c r="AE5" s="3"/>
      <c r="AF5" s="3"/>
      <c r="AH5" s="3"/>
      <c r="AK5" s="2" t="s">
        <v>207</v>
      </c>
      <c r="AL5" s="2">
        <v>6</v>
      </c>
      <c r="AM5" s="2">
        <v>530</v>
      </c>
      <c r="AW5" s="3"/>
      <c r="AX5" s="3"/>
      <c r="AY5" s="3"/>
      <c r="AZ5" s="3"/>
    </row>
    <row r="6" spans="1:52" s="6" customFormat="1" x14ac:dyDescent="0.2">
      <c r="A6" s="5" t="s">
        <v>11</v>
      </c>
      <c r="E6" s="120"/>
      <c r="F6" s="120"/>
      <c r="G6" s="120"/>
      <c r="H6" s="120"/>
      <c r="I6" s="120"/>
      <c r="J6" s="120"/>
      <c r="K6" s="120"/>
      <c r="L6" s="120"/>
      <c r="M6" s="120"/>
      <c r="N6" s="120"/>
      <c r="O6" s="120"/>
      <c r="P6" s="120"/>
      <c r="Q6" s="7"/>
      <c r="R6" s="7"/>
      <c r="S6" s="7"/>
      <c r="T6" s="7"/>
      <c r="U6" s="12" t="s">
        <v>12</v>
      </c>
      <c r="V6" s="120"/>
      <c r="W6" s="120"/>
      <c r="X6" s="120"/>
      <c r="Y6" s="120"/>
      <c r="Z6" s="120"/>
      <c r="AA6" s="120"/>
      <c r="AB6" s="120"/>
      <c r="AC6" s="120"/>
      <c r="AD6" s="120"/>
      <c r="AE6" s="120"/>
      <c r="AF6" s="120"/>
      <c r="AG6" s="120"/>
      <c r="AH6" s="120"/>
      <c r="AI6" s="10"/>
      <c r="AJ6" s="10"/>
      <c r="AK6" s="2" t="s">
        <v>10</v>
      </c>
      <c r="AL6" s="10">
        <v>6</v>
      </c>
      <c r="AM6" s="10">
        <v>420</v>
      </c>
      <c r="AN6" s="10"/>
      <c r="AO6" s="10"/>
      <c r="AP6" s="10"/>
      <c r="AQ6" s="10"/>
      <c r="AR6" s="10"/>
      <c r="AS6" s="10"/>
      <c r="AT6" s="10"/>
      <c r="AU6" s="10"/>
      <c r="AV6" s="10"/>
      <c r="AW6" s="11"/>
      <c r="AX6" s="11"/>
      <c r="AY6" s="11"/>
      <c r="AZ6" s="11"/>
    </row>
    <row r="7" spans="1:52" ht="3" customHeight="1" x14ac:dyDescent="0.2">
      <c r="H7" s="1"/>
      <c r="I7" s="1"/>
      <c r="J7" s="1"/>
      <c r="K7" s="1"/>
      <c r="L7" s="1"/>
      <c r="M7" s="1"/>
      <c r="N7" s="1"/>
      <c r="O7" s="1"/>
      <c r="P7" s="1"/>
      <c r="V7" s="1"/>
      <c r="W7" s="1"/>
      <c r="X7" s="1"/>
      <c r="Y7" s="1"/>
      <c r="Z7" s="1"/>
      <c r="AA7" s="1"/>
      <c r="AB7" s="1"/>
      <c r="AC7" s="1"/>
      <c r="AE7" s="3"/>
      <c r="AF7" s="3"/>
      <c r="AH7" s="3"/>
      <c r="AK7" s="10" t="s">
        <v>13</v>
      </c>
      <c r="AL7" s="2">
        <v>8</v>
      </c>
      <c r="AM7" s="2">
        <v>530</v>
      </c>
      <c r="AW7" s="3"/>
      <c r="AX7" s="3"/>
      <c r="AY7" s="3"/>
      <c r="AZ7" s="3"/>
    </row>
    <row r="8" spans="1:52" x14ac:dyDescent="0.2">
      <c r="A8" s="13" t="s">
        <v>15</v>
      </c>
      <c r="B8" s="14"/>
      <c r="C8" s="14"/>
      <c r="D8" s="14"/>
      <c r="E8" s="14"/>
      <c r="F8" s="14"/>
      <c r="G8" s="14"/>
      <c r="H8" s="14"/>
      <c r="Q8" s="13" t="s">
        <v>16</v>
      </c>
      <c r="AE8" s="3"/>
      <c r="AF8" s="3"/>
      <c r="AG8" s="3"/>
      <c r="AH8" s="3"/>
      <c r="AK8" s="10" t="s">
        <v>14</v>
      </c>
      <c r="AM8" s="2">
        <v>750</v>
      </c>
      <c r="AW8" s="3"/>
      <c r="AX8" s="3"/>
      <c r="AY8" s="3"/>
      <c r="AZ8" s="3"/>
    </row>
    <row r="9" spans="1:52" s="15" customFormat="1" ht="12" customHeight="1" x14ac:dyDescent="0.2">
      <c r="B9" s="15" t="s">
        <v>17</v>
      </c>
      <c r="I9" s="16"/>
      <c r="J9" s="15" t="s">
        <v>18</v>
      </c>
      <c r="Q9" s="16"/>
      <c r="R9" s="258" t="s">
        <v>19</v>
      </c>
      <c r="S9" s="258"/>
      <c r="T9" s="258"/>
      <c r="U9" s="258"/>
      <c r="V9" s="258"/>
      <c r="W9" s="258"/>
      <c r="X9" s="258"/>
      <c r="Y9" s="258"/>
      <c r="AA9" s="16"/>
      <c r="AB9" s="94"/>
      <c r="AC9" s="15" t="s">
        <v>184</v>
      </c>
      <c r="AI9" s="17"/>
      <c r="AJ9" s="17"/>
      <c r="AK9" s="2"/>
      <c r="AL9" s="17"/>
      <c r="AM9" s="17"/>
      <c r="AN9" s="17"/>
      <c r="AO9" s="17"/>
      <c r="AP9" s="17"/>
      <c r="AQ9" s="17"/>
      <c r="AR9" s="17"/>
      <c r="AS9" s="17"/>
      <c r="AT9" s="17"/>
      <c r="AU9" s="17"/>
      <c r="AV9" s="17"/>
    </row>
    <row r="10" spans="1:52" s="6" customFormat="1" ht="11.25" customHeight="1" x14ac:dyDescent="0.2">
      <c r="A10" s="18"/>
      <c r="B10" s="255"/>
      <c r="C10" s="255"/>
      <c r="D10" s="255"/>
      <c r="E10" s="255"/>
      <c r="F10" s="255"/>
      <c r="G10" s="255"/>
      <c r="H10" s="18"/>
      <c r="I10" s="19"/>
      <c r="J10" s="255"/>
      <c r="K10" s="255"/>
      <c r="L10" s="255"/>
      <c r="M10" s="255"/>
      <c r="N10" s="255"/>
      <c r="O10" s="255"/>
      <c r="P10" s="18"/>
      <c r="Q10" s="20"/>
      <c r="R10" s="259"/>
      <c r="S10" s="259"/>
      <c r="T10" s="21"/>
      <c r="U10" s="259"/>
      <c r="V10" s="259"/>
      <c r="W10" s="21"/>
      <c r="X10" s="259"/>
      <c r="Y10" s="259"/>
      <c r="Z10" s="18"/>
      <c r="AA10" s="95"/>
      <c r="AB10" s="83" t="s">
        <v>185</v>
      </c>
      <c r="AC10" s="96"/>
      <c r="AD10" s="249"/>
      <c r="AE10" s="249"/>
      <c r="AF10" s="249"/>
      <c r="AG10" s="249"/>
      <c r="AH10" s="96"/>
      <c r="AI10" s="10"/>
      <c r="AJ10" s="10"/>
      <c r="AK10" s="17"/>
      <c r="AL10" s="10"/>
      <c r="AM10" s="10"/>
      <c r="AN10" s="10"/>
      <c r="AO10" s="10"/>
      <c r="AP10" s="10"/>
      <c r="AQ10" s="10"/>
      <c r="AR10" s="10"/>
      <c r="AS10" s="10"/>
      <c r="AT10" s="10"/>
      <c r="AU10" s="10"/>
      <c r="AV10" s="10"/>
    </row>
    <row r="11" spans="1:52" s="22" customFormat="1" ht="8.25" customHeight="1" x14ac:dyDescent="0.2">
      <c r="B11" s="22" t="s">
        <v>20</v>
      </c>
      <c r="I11" s="23"/>
      <c r="J11" s="22" t="s">
        <v>20</v>
      </c>
      <c r="Q11" s="23"/>
      <c r="R11" s="22" t="s">
        <v>21</v>
      </c>
      <c r="U11" s="22" t="s">
        <v>22</v>
      </c>
      <c r="X11" s="22" t="s">
        <v>23</v>
      </c>
      <c r="AA11" s="95"/>
      <c r="AB11" s="250" t="s">
        <v>186</v>
      </c>
      <c r="AC11" s="250"/>
      <c r="AD11" s="250"/>
      <c r="AE11" s="250"/>
      <c r="AF11" s="250"/>
      <c r="AG11" s="250"/>
      <c r="AH11" s="96"/>
      <c r="AI11" s="24"/>
      <c r="AJ11" s="24"/>
      <c r="AK11" s="10"/>
      <c r="AL11" s="24"/>
      <c r="AM11" s="24"/>
      <c r="AN11" s="24"/>
      <c r="AO11" s="24"/>
      <c r="AP11" s="24"/>
      <c r="AQ11" s="24"/>
      <c r="AR11" s="24"/>
      <c r="AS11" s="24"/>
      <c r="AT11" s="24"/>
      <c r="AU11" s="24"/>
      <c r="AV11" s="24"/>
    </row>
    <row r="12" spans="1:52" s="6" customFormat="1" ht="11.25" customHeight="1" x14ac:dyDescent="0.2">
      <c r="A12" s="18"/>
      <c r="B12" s="255"/>
      <c r="C12" s="255"/>
      <c r="D12" s="255"/>
      <c r="E12" s="255"/>
      <c r="F12" s="255"/>
      <c r="G12" s="255"/>
      <c r="H12" s="18"/>
      <c r="I12" s="19"/>
      <c r="J12" s="255"/>
      <c r="K12" s="255"/>
      <c r="L12" s="255"/>
      <c r="M12" s="255"/>
      <c r="N12" s="255"/>
      <c r="O12" s="255"/>
      <c r="P12" s="18"/>
      <c r="Q12" s="20"/>
      <c r="R12" s="256"/>
      <c r="S12" s="256"/>
      <c r="T12" s="256"/>
      <c r="U12" s="256"/>
      <c r="V12" s="256"/>
      <c r="W12" s="256"/>
      <c r="X12" s="256"/>
      <c r="Y12" s="256"/>
      <c r="Z12" s="18"/>
      <c r="AA12" s="95"/>
      <c r="AB12" s="250"/>
      <c r="AC12" s="250"/>
      <c r="AD12" s="250"/>
      <c r="AE12" s="250"/>
      <c r="AF12" s="250"/>
      <c r="AG12" s="250"/>
      <c r="AH12" s="96"/>
      <c r="AI12" s="10"/>
      <c r="AJ12" s="10"/>
      <c r="AK12" s="10"/>
      <c r="AL12" s="10"/>
      <c r="AM12" s="10"/>
      <c r="AN12" s="10"/>
      <c r="AO12" s="10"/>
      <c r="AP12" s="10"/>
      <c r="AQ12" s="10"/>
      <c r="AR12" s="10"/>
      <c r="AS12" s="10"/>
      <c r="AT12" s="10"/>
      <c r="AU12" s="10"/>
      <c r="AV12" s="10"/>
    </row>
    <row r="13" spans="1:52" s="22" customFormat="1" ht="8.25" customHeight="1" x14ac:dyDescent="0.25">
      <c r="B13" s="22" t="s">
        <v>24</v>
      </c>
      <c r="I13" s="23"/>
      <c r="J13" s="22" t="s">
        <v>24</v>
      </c>
      <c r="Q13" s="23"/>
      <c r="R13" s="256"/>
      <c r="S13" s="256"/>
      <c r="T13" s="256"/>
      <c r="U13" s="256"/>
      <c r="V13" s="256"/>
      <c r="W13" s="256"/>
      <c r="X13" s="256"/>
      <c r="Y13" s="256"/>
      <c r="AA13" s="251" t="s">
        <v>197</v>
      </c>
      <c r="AB13" s="252"/>
      <c r="AC13" s="252"/>
      <c r="AD13" s="252"/>
      <c r="AE13" s="252"/>
      <c r="AF13" s="252"/>
      <c r="AG13" s="252"/>
      <c r="AH13" s="252"/>
      <c r="AI13" s="92"/>
      <c r="AJ13" s="24"/>
      <c r="AK13" s="24"/>
      <c r="AL13" s="24"/>
      <c r="AM13" s="24"/>
      <c r="AN13" s="24"/>
      <c r="AO13" s="24"/>
      <c r="AP13" s="24"/>
      <c r="AQ13" s="24"/>
      <c r="AR13" s="24"/>
      <c r="AS13" s="24"/>
      <c r="AT13" s="24"/>
      <c r="AU13" s="24"/>
      <c r="AV13" s="24"/>
    </row>
    <row r="14" spans="1:52" s="6" customFormat="1" ht="11.25" customHeight="1" x14ac:dyDescent="0.2">
      <c r="A14" s="18"/>
      <c r="B14" s="255"/>
      <c r="C14" s="255"/>
      <c r="D14" s="255"/>
      <c r="E14" s="255"/>
      <c r="F14" s="255"/>
      <c r="G14" s="255"/>
      <c r="H14" s="18"/>
      <c r="I14" s="19"/>
      <c r="J14" s="255"/>
      <c r="K14" s="255"/>
      <c r="L14" s="255"/>
      <c r="M14" s="255"/>
      <c r="N14" s="255"/>
      <c r="O14" s="255"/>
      <c r="P14" s="18"/>
      <c r="Q14" s="20"/>
      <c r="R14" s="256"/>
      <c r="S14" s="256"/>
      <c r="T14" s="256"/>
      <c r="U14" s="256"/>
      <c r="V14" s="256"/>
      <c r="W14" s="256"/>
      <c r="X14" s="256"/>
      <c r="Y14" s="256"/>
      <c r="Z14" s="18"/>
      <c r="AA14" s="251"/>
      <c r="AB14" s="252"/>
      <c r="AC14" s="252"/>
      <c r="AD14" s="252"/>
      <c r="AE14" s="252"/>
      <c r="AF14" s="252"/>
      <c r="AG14" s="252"/>
      <c r="AH14" s="252"/>
      <c r="AI14" s="92"/>
      <c r="AJ14" s="10"/>
      <c r="AK14" s="10"/>
      <c r="AL14" s="10"/>
      <c r="AM14" s="10"/>
      <c r="AN14" s="10"/>
      <c r="AO14" s="10"/>
      <c r="AP14" s="10"/>
      <c r="AQ14" s="10"/>
      <c r="AR14" s="10"/>
      <c r="AS14" s="10"/>
      <c r="AT14" s="10"/>
      <c r="AU14" s="10"/>
      <c r="AV14" s="10"/>
    </row>
    <row r="15" spans="1:52" s="22" customFormat="1" ht="8.25" customHeight="1" x14ac:dyDescent="0.25">
      <c r="B15" s="22" t="s">
        <v>25</v>
      </c>
      <c r="I15" s="23"/>
      <c r="J15" s="22" t="s">
        <v>25</v>
      </c>
      <c r="Q15" s="23"/>
      <c r="R15" s="256"/>
      <c r="S15" s="256"/>
      <c r="T15" s="256"/>
      <c r="U15" s="256"/>
      <c r="V15" s="256"/>
      <c r="W15" s="256"/>
      <c r="X15" s="256"/>
      <c r="Y15" s="256"/>
      <c r="AA15" s="251"/>
      <c r="AB15" s="252"/>
      <c r="AC15" s="252"/>
      <c r="AD15" s="252"/>
      <c r="AE15" s="252"/>
      <c r="AF15" s="252"/>
      <c r="AG15" s="252"/>
      <c r="AH15" s="252"/>
      <c r="AI15" s="92"/>
      <c r="AJ15" s="24"/>
      <c r="AK15" s="24"/>
      <c r="AL15" s="24"/>
      <c r="AM15" s="24"/>
      <c r="AN15" s="24"/>
      <c r="AO15" s="24"/>
      <c r="AP15" s="24"/>
      <c r="AQ15" s="24"/>
      <c r="AR15" s="24"/>
      <c r="AS15" s="24"/>
      <c r="AT15" s="24"/>
      <c r="AU15" s="24"/>
      <c r="AV15" s="24"/>
    </row>
    <row r="16" spans="1:52" s="6" customFormat="1" ht="11.25" customHeight="1" x14ac:dyDescent="0.2">
      <c r="A16" s="18"/>
      <c r="B16" s="255"/>
      <c r="C16" s="255"/>
      <c r="D16" s="255"/>
      <c r="E16" s="255"/>
      <c r="F16" s="255"/>
      <c r="G16" s="255"/>
      <c r="H16" s="18"/>
      <c r="I16" s="19"/>
      <c r="J16" s="255"/>
      <c r="K16" s="255"/>
      <c r="L16" s="255"/>
      <c r="M16" s="255"/>
      <c r="N16" s="255"/>
      <c r="O16" s="255"/>
      <c r="P16" s="18"/>
      <c r="Q16" s="20"/>
      <c r="R16" s="257"/>
      <c r="S16" s="257"/>
      <c r="T16" s="257"/>
      <c r="U16" s="257"/>
      <c r="V16" s="257"/>
      <c r="W16" s="257"/>
      <c r="X16" s="257"/>
      <c r="Y16" s="257"/>
      <c r="Z16" s="18"/>
      <c r="AA16" s="251"/>
      <c r="AB16" s="252"/>
      <c r="AC16" s="252"/>
      <c r="AD16" s="252"/>
      <c r="AE16" s="252"/>
      <c r="AF16" s="252"/>
      <c r="AG16" s="252"/>
      <c r="AH16" s="252"/>
      <c r="AI16" s="10"/>
      <c r="AJ16" s="10"/>
      <c r="AK16" s="10"/>
      <c r="AL16" s="10"/>
      <c r="AM16" s="10"/>
      <c r="AN16" s="10"/>
      <c r="AO16" s="10"/>
      <c r="AP16" s="10"/>
      <c r="AQ16" s="10"/>
      <c r="AR16" s="10"/>
      <c r="AS16" s="10"/>
      <c r="AT16" s="10"/>
      <c r="AU16" s="10"/>
      <c r="AV16" s="10"/>
    </row>
    <row r="17" spans="1:48" s="22" customFormat="1" ht="8.25" customHeight="1" x14ac:dyDescent="0.25">
      <c r="B17" s="22" t="s">
        <v>26</v>
      </c>
      <c r="I17" s="23"/>
      <c r="J17" s="22" t="s">
        <v>26</v>
      </c>
      <c r="Q17" s="23"/>
      <c r="R17" s="22" t="s">
        <v>27</v>
      </c>
      <c r="AA17" s="251"/>
      <c r="AB17" s="252"/>
      <c r="AC17" s="252"/>
      <c r="AD17" s="252"/>
      <c r="AE17" s="252"/>
      <c r="AF17" s="252"/>
      <c r="AG17" s="252"/>
      <c r="AH17" s="252"/>
      <c r="AI17" s="24"/>
      <c r="AJ17" s="24"/>
      <c r="AK17" s="24"/>
      <c r="AL17" s="24"/>
      <c r="AM17" s="24"/>
      <c r="AN17" s="24"/>
      <c r="AO17" s="24"/>
      <c r="AP17" s="24"/>
      <c r="AQ17" s="24"/>
      <c r="AR17" s="24"/>
      <c r="AS17" s="24"/>
      <c r="AT17" s="24"/>
      <c r="AU17" s="24"/>
      <c r="AV17" s="24"/>
    </row>
    <row r="18" spans="1:48" s="22" customFormat="1" ht="9" thickBot="1" x14ac:dyDescent="0.3">
      <c r="A18" s="22" t="s">
        <v>28</v>
      </c>
      <c r="AA18" s="253"/>
      <c r="AB18" s="254"/>
      <c r="AC18" s="254"/>
      <c r="AD18" s="254"/>
      <c r="AE18" s="254"/>
      <c r="AF18" s="254"/>
      <c r="AG18" s="254"/>
      <c r="AH18" s="254"/>
      <c r="AI18" s="24"/>
      <c r="AJ18" s="24"/>
      <c r="AK18" s="24"/>
      <c r="AL18" s="24"/>
      <c r="AM18" s="24"/>
      <c r="AN18" s="24"/>
      <c r="AO18" s="24"/>
      <c r="AP18" s="24"/>
      <c r="AQ18" s="24"/>
      <c r="AR18" s="24"/>
      <c r="AS18" s="24"/>
      <c r="AT18" s="24"/>
      <c r="AU18" s="24"/>
      <c r="AV18" s="24"/>
    </row>
    <row r="19" spans="1:48" ht="11.25" customHeight="1" x14ac:dyDescent="0.2">
      <c r="A19" s="246" t="s">
        <v>29</v>
      </c>
      <c r="B19" s="247"/>
      <c r="C19" s="247"/>
      <c r="D19" s="247"/>
      <c r="E19" s="247"/>
      <c r="F19" s="247"/>
      <c r="G19" s="247"/>
      <c r="H19" s="247"/>
      <c r="I19" s="247"/>
      <c r="J19" s="247"/>
      <c r="K19" s="247"/>
      <c r="L19" s="166" t="s">
        <v>30</v>
      </c>
      <c r="M19" s="167"/>
      <c r="N19" s="25" t="s">
        <v>31</v>
      </c>
      <c r="O19" s="166" t="s">
        <v>32</v>
      </c>
      <c r="P19" s="167"/>
      <c r="Q19" s="163" t="s">
        <v>33</v>
      </c>
      <c r="R19" s="165"/>
      <c r="S19" s="248" t="s">
        <v>34</v>
      </c>
      <c r="T19" s="164"/>
      <c r="U19" s="164"/>
      <c r="V19" s="164"/>
      <c r="W19" s="164"/>
      <c r="X19" s="164"/>
      <c r="Y19" s="164"/>
      <c r="Z19" s="164"/>
      <c r="AA19" s="164"/>
      <c r="AB19" s="164"/>
      <c r="AC19" s="165"/>
      <c r="AD19" s="166" t="s">
        <v>30</v>
      </c>
      <c r="AE19" s="167"/>
      <c r="AF19" s="25" t="s">
        <v>31</v>
      </c>
      <c r="AG19" s="166" t="s">
        <v>32</v>
      </c>
      <c r="AH19" s="231"/>
      <c r="AI19" s="29" t="str">
        <f>IF(AF22&gt;0,S22,"")</f>
        <v/>
      </c>
      <c r="AM19" s="24"/>
    </row>
    <row r="20" spans="1:48" s="5" customFormat="1" ht="12.75" customHeight="1" x14ac:dyDescent="0.2">
      <c r="A20" s="160" t="s">
        <v>4</v>
      </c>
      <c r="B20" s="161"/>
      <c r="C20" s="161"/>
      <c r="D20" s="161"/>
      <c r="E20" s="161"/>
      <c r="F20" s="161"/>
      <c r="G20" s="161"/>
      <c r="H20" s="161"/>
      <c r="I20" s="161"/>
      <c r="J20" s="161"/>
      <c r="K20" s="161"/>
      <c r="L20" s="174">
        <f>IF(A20=AK2,2600,IF(A20=AK3,4550,IF(A20=AK4,6500,IF(A20=AK5,8250,IF(A20=AK6,8250,IF(A20=AK7,10550,IF(A20=AK8,13300,"")))))))</f>
        <v>2600</v>
      </c>
      <c r="M20" s="174"/>
      <c r="N20" s="27">
        <v>1</v>
      </c>
      <c r="O20" s="174">
        <f>IF(N20&gt;0,L20*N20,"")</f>
        <v>2600</v>
      </c>
      <c r="P20" s="174"/>
      <c r="Q20" s="213">
        <v>0</v>
      </c>
      <c r="R20" s="219"/>
      <c r="S20" s="156" t="s">
        <v>200</v>
      </c>
      <c r="T20" s="156"/>
      <c r="U20" s="156"/>
      <c r="V20" s="156"/>
      <c r="W20" s="156"/>
      <c r="X20" s="156"/>
      <c r="Y20" s="156"/>
      <c r="Z20" s="156"/>
      <c r="AA20" s="156"/>
      <c r="AB20" s="156"/>
      <c r="AC20" s="156"/>
      <c r="AD20" s="172"/>
      <c r="AE20" s="173"/>
      <c r="AF20" s="28"/>
      <c r="AG20" s="157" t="s">
        <v>201</v>
      </c>
      <c r="AH20" s="204"/>
      <c r="AI20" s="26" t="str">
        <f>IF(AF20&gt;0,S20,"")</f>
        <v/>
      </c>
      <c r="AJ20" s="29">
        <f>IF(A20=AK2,1,IF(A20=AK3,2,IF(A20=AK4,3,IF(A20=AK5,4,IF(A20=AK6,6,IF(A20=AK7,8,""))))))</f>
        <v>1</v>
      </c>
      <c r="AK20" s="29" t="str">
        <f>IF(A20=AK2,"10X10",IF(A20=AK3,"10X20",IF(A20=AK4,"10X30",IF(A20=AK5,"20X20",IF(A20=AK6,"20X30",IF(A20=AK7,"20X40",""))))))</f>
        <v>10X10</v>
      </c>
      <c r="AL20" s="29">
        <f>IF(A20=AK2,2,IF(A20=AK3,4,IF(A20=AK4,6,IF(A20=AK5,6,IF(A20=AK6,6,IF(A20=AK7,8,""))))))</f>
        <v>2</v>
      </c>
      <c r="AM20" s="29"/>
      <c r="AN20" s="29"/>
      <c r="AO20" s="29"/>
      <c r="AP20" s="29"/>
      <c r="AQ20" s="29"/>
      <c r="AR20" s="29"/>
      <c r="AS20" s="29"/>
      <c r="AT20" s="29"/>
      <c r="AU20" s="29"/>
      <c r="AV20" s="29"/>
    </row>
    <row r="21" spans="1:48" s="5" customFormat="1" ht="12.75" customHeight="1" x14ac:dyDescent="0.2">
      <c r="A21" s="155" t="s">
        <v>35</v>
      </c>
      <c r="B21" s="156"/>
      <c r="C21" s="156"/>
      <c r="D21" s="156"/>
      <c r="E21" s="156"/>
      <c r="F21" s="156"/>
      <c r="G21" s="156"/>
      <c r="H21" s="156"/>
      <c r="I21" s="156"/>
      <c r="J21" s="156"/>
      <c r="K21" s="156"/>
      <c r="L21" s="157">
        <v>1250</v>
      </c>
      <c r="M21" s="158"/>
      <c r="N21" s="28"/>
      <c r="O21" s="157" t="str">
        <f>IF(N21&gt;0,L21*N21,"")</f>
        <v/>
      </c>
      <c r="P21" s="204"/>
      <c r="Q21" s="220">
        <v>0</v>
      </c>
      <c r="R21" s="221"/>
      <c r="S21" s="222" t="s">
        <v>36</v>
      </c>
      <c r="T21" s="222"/>
      <c r="U21" s="222"/>
      <c r="V21" s="222"/>
      <c r="W21" s="222"/>
      <c r="X21" s="222"/>
      <c r="Y21" s="222"/>
      <c r="Z21" s="222"/>
      <c r="AA21" s="222"/>
      <c r="AB21" s="222"/>
      <c r="AC21" s="222"/>
      <c r="AD21" s="223">
        <v>15000</v>
      </c>
      <c r="AE21" s="224"/>
      <c r="AF21" s="99"/>
      <c r="AG21" s="228" t="str">
        <f t="shared" ref="AG21:AG51" si="0">IF(AF21&gt;0,AD21*AF21,"")</f>
        <v/>
      </c>
      <c r="AH21" s="229"/>
      <c r="AI21" s="29" t="str">
        <f t="shared" ref="AI21:AI52" si="1">IF(AF21&gt;0,S21,"")</f>
        <v/>
      </c>
      <c r="AJ21" s="29"/>
      <c r="AK21" s="29"/>
      <c r="AL21" s="29"/>
      <c r="AM21" s="29"/>
      <c r="AN21" s="29"/>
      <c r="AO21" s="29"/>
      <c r="AP21" s="29"/>
      <c r="AQ21" s="29"/>
      <c r="AR21" s="29"/>
      <c r="AS21" s="29"/>
      <c r="AT21" s="29"/>
      <c r="AU21" s="29"/>
      <c r="AV21" s="29"/>
    </row>
    <row r="22" spans="1:48" s="5" customFormat="1" thickBot="1" x14ac:dyDescent="0.25">
      <c r="A22" s="146" t="s">
        <v>0</v>
      </c>
      <c r="B22" s="147"/>
      <c r="C22" s="147"/>
      <c r="D22" s="147"/>
      <c r="E22" s="147"/>
      <c r="F22" s="147"/>
      <c r="G22" s="147"/>
      <c r="H22" s="147"/>
      <c r="I22" s="147"/>
      <c r="J22" s="147"/>
      <c r="K22" s="147"/>
      <c r="L22" s="143">
        <f>IF(A22=AJ1,750,IF(A22=AJ2,1250,IF(A22=AJ3,0,"")))</f>
        <v>750</v>
      </c>
      <c r="M22" s="144"/>
      <c r="N22" s="30"/>
      <c r="O22" s="143" t="str">
        <f>IF(N22&gt;0,L22*N22,"")</f>
        <v/>
      </c>
      <c r="P22" s="144"/>
      <c r="Q22" s="234">
        <v>0</v>
      </c>
      <c r="R22" s="235"/>
      <c r="S22" s="236" t="s">
        <v>37</v>
      </c>
      <c r="T22" s="236"/>
      <c r="U22" s="236"/>
      <c r="V22" s="236"/>
      <c r="W22" s="236"/>
      <c r="X22" s="236"/>
      <c r="Y22" s="236"/>
      <c r="Z22" s="236"/>
      <c r="AA22" s="236"/>
      <c r="AB22" s="236"/>
      <c r="AC22" s="236"/>
      <c r="AD22" s="228">
        <v>7500</v>
      </c>
      <c r="AE22" s="237"/>
      <c r="AF22" s="99"/>
      <c r="AG22" s="228" t="str">
        <f t="shared" si="0"/>
        <v/>
      </c>
      <c r="AH22" s="229"/>
      <c r="AI22" s="29" t="str">
        <f t="shared" si="1"/>
        <v/>
      </c>
      <c r="AJ22" s="29"/>
      <c r="AK22" s="29"/>
      <c r="AL22" s="29"/>
      <c r="AM22" s="29"/>
    </row>
    <row r="23" spans="1:48" s="5" customFormat="1" ht="11.25" customHeight="1" x14ac:dyDescent="0.2">
      <c r="A23" s="102"/>
      <c r="B23" s="103"/>
      <c r="C23" s="103"/>
      <c r="D23" s="103"/>
      <c r="E23" s="103"/>
      <c r="F23" s="103"/>
      <c r="G23" s="103"/>
      <c r="H23" s="103"/>
      <c r="I23" s="103"/>
      <c r="J23" s="103"/>
      <c r="K23" s="103"/>
      <c r="L23" s="103"/>
      <c r="M23" s="104" t="s">
        <v>196</v>
      </c>
      <c r="N23" s="238">
        <f>SUM(O20:P22)</f>
        <v>2600</v>
      </c>
      <c r="O23" s="239"/>
      <c r="P23" s="240"/>
      <c r="Q23" s="234">
        <v>0</v>
      </c>
      <c r="R23" s="235"/>
      <c r="S23" s="236" t="s">
        <v>38</v>
      </c>
      <c r="T23" s="236"/>
      <c r="U23" s="236"/>
      <c r="V23" s="236"/>
      <c r="W23" s="236"/>
      <c r="X23" s="236"/>
      <c r="Y23" s="236"/>
      <c r="Z23" s="236"/>
      <c r="AA23" s="236"/>
      <c r="AB23" s="236"/>
      <c r="AC23" s="236"/>
      <c r="AD23" s="228">
        <v>10000</v>
      </c>
      <c r="AE23" s="237"/>
      <c r="AF23" s="99"/>
      <c r="AG23" s="241" t="str">
        <f t="shared" si="0"/>
        <v/>
      </c>
      <c r="AH23" s="242"/>
      <c r="AI23" s="29" t="str">
        <f t="shared" si="1"/>
        <v/>
      </c>
      <c r="AJ23" s="29"/>
      <c r="AK23" s="29"/>
      <c r="AL23" s="29"/>
      <c r="AM23" s="29"/>
    </row>
    <row r="24" spans="1:48" s="5" customFormat="1" ht="11.25" customHeight="1" thickBot="1" x14ac:dyDescent="0.25">
      <c r="A24" s="105"/>
      <c r="B24" s="106"/>
      <c r="C24" s="106"/>
      <c r="D24" s="106"/>
      <c r="E24" s="106"/>
      <c r="F24" s="106"/>
      <c r="G24" s="107"/>
      <c r="H24" s="107"/>
      <c r="I24" s="106"/>
      <c r="J24" s="106"/>
      <c r="K24" s="106"/>
      <c r="L24" s="106"/>
      <c r="M24" s="108"/>
      <c r="N24" s="243"/>
      <c r="O24" s="244"/>
      <c r="P24" s="245"/>
      <c r="Q24" s="226">
        <v>0</v>
      </c>
      <c r="R24" s="227"/>
      <c r="S24" s="222" t="s">
        <v>205</v>
      </c>
      <c r="T24" s="222"/>
      <c r="U24" s="222"/>
      <c r="V24" s="222"/>
      <c r="W24" s="222"/>
      <c r="X24" s="222"/>
      <c r="Y24" s="222"/>
      <c r="Z24" s="222"/>
      <c r="AA24" s="222"/>
      <c r="AB24" s="222"/>
      <c r="AC24" s="222"/>
      <c r="AD24" s="223">
        <v>6000</v>
      </c>
      <c r="AE24" s="224"/>
      <c r="AF24" s="99"/>
      <c r="AG24" s="241" t="str">
        <f t="shared" si="0"/>
        <v/>
      </c>
      <c r="AH24" s="242"/>
      <c r="AI24" s="29" t="str">
        <f t="shared" si="1"/>
        <v/>
      </c>
      <c r="AJ24" s="29"/>
      <c r="AK24" s="29"/>
      <c r="AL24" s="29"/>
      <c r="AM24" s="29"/>
    </row>
    <row r="25" spans="1:48" s="5" customFormat="1" ht="13.5" customHeight="1" x14ac:dyDescent="0.2">
      <c r="A25" s="163" t="s">
        <v>39</v>
      </c>
      <c r="B25" s="164"/>
      <c r="C25" s="164"/>
      <c r="D25" s="164"/>
      <c r="E25" s="164"/>
      <c r="F25" s="164"/>
      <c r="G25" s="164"/>
      <c r="H25" s="164"/>
      <c r="I25" s="164"/>
      <c r="J25" s="164"/>
      <c r="K25" s="165"/>
      <c r="L25" s="166" t="s">
        <v>30</v>
      </c>
      <c r="M25" s="167"/>
      <c r="N25" s="25" t="s">
        <v>31</v>
      </c>
      <c r="O25" s="166" t="s">
        <v>32</v>
      </c>
      <c r="P25" s="231"/>
      <c r="Q25" s="226">
        <v>0</v>
      </c>
      <c r="R25" s="227"/>
      <c r="S25" s="222" t="s">
        <v>206</v>
      </c>
      <c r="T25" s="222"/>
      <c r="U25" s="222"/>
      <c r="V25" s="222"/>
      <c r="W25" s="222"/>
      <c r="X25" s="222"/>
      <c r="Y25" s="222"/>
      <c r="Z25" s="222"/>
      <c r="AA25" s="222"/>
      <c r="AB25" s="222"/>
      <c r="AC25" s="222"/>
      <c r="AD25" s="223">
        <v>5500</v>
      </c>
      <c r="AE25" s="224"/>
      <c r="AF25" s="99"/>
      <c r="AG25" s="228" t="str">
        <f t="shared" si="0"/>
        <v/>
      </c>
      <c r="AH25" s="229"/>
      <c r="AI25" s="29" t="str">
        <f t="shared" si="1"/>
        <v/>
      </c>
      <c r="AJ25" s="29"/>
      <c r="AK25" s="29"/>
      <c r="AL25" s="29"/>
      <c r="AM25" s="29"/>
      <c r="AN25" s="29"/>
      <c r="AO25" s="29"/>
      <c r="AP25" s="29"/>
      <c r="AQ25" s="29"/>
      <c r="AR25" s="29"/>
      <c r="AS25" s="29"/>
      <c r="AT25" s="29"/>
      <c r="AU25" s="29"/>
      <c r="AV25" s="29"/>
    </row>
    <row r="26" spans="1:48" s="5" customFormat="1" ht="11.25" customHeight="1" x14ac:dyDescent="0.2">
      <c r="A26" s="155" t="s">
        <v>41</v>
      </c>
      <c r="B26" s="156"/>
      <c r="C26" s="156"/>
      <c r="D26" s="156"/>
      <c r="E26" s="156"/>
      <c r="F26" s="156"/>
      <c r="G26" s="156"/>
      <c r="H26" s="156"/>
      <c r="I26" s="156"/>
      <c r="J26" s="156"/>
      <c r="K26" s="156"/>
      <c r="L26" s="172">
        <v>200</v>
      </c>
      <c r="M26" s="173"/>
      <c r="N26" s="28">
        <v>1</v>
      </c>
      <c r="O26" s="172">
        <f>IF(N26&gt;0,L26*N26,"")</f>
        <v>200</v>
      </c>
      <c r="P26" s="230"/>
      <c r="Q26" s="213">
        <v>2</v>
      </c>
      <c r="R26" s="219"/>
      <c r="S26" s="156" t="s">
        <v>40</v>
      </c>
      <c r="T26" s="156"/>
      <c r="U26" s="156"/>
      <c r="V26" s="156"/>
      <c r="W26" s="156"/>
      <c r="X26" s="156"/>
      <c r="Y26" s="156"/>
      <c r="Z26" s="156"/>
      <c r="AA26" s="156"/>
      <c r="AB26" s="156"/>
      <c r="AC26" s="156"/>
      <c r="AD26" s="157">
        <v>5000</v>
      </c>
      <c r="AE26" s="158"/>
      <c r="AF26" s="28"/>
      <c r="AG26" s="157" t="str">
        <f t="shared" si="0"/>
        <v/>
      </c>
      <c r="AH26" s="204"/>
      <c r="AI26" s="29" t="str">
        <f t="shared" si="1"/>
        <v/>
      </c>
      <c r="AJ26" s="29"/>
      <c r="AK26" s="29"/>
      <c r="AL26" s="29"/>
      <c r="AM26" s="29"/>
      <c r="AN26" s="29"/>
      <c r="AO26" s="29"/>
      <c r="AP26" s="29"/>
      <c r="AQ26" s="29"/>
      <c r="AR26" s="29"/>
      <c r="AS26" s="29"/>
      <c r="AT26" s="29"/>
      <c r="AU26" s="29"/>
      <c r="AV26" s="29"/>
    </row>
    <row r="27" spans="1:48" s="5" customFormat="1" ht="12" x14ac:dyDescent="0.2">
      <c r="A27" s="155" t="s">
        <v>203</v>
      </c>
      <c r="B27" s="156"/>
      <c r="C27" s="156"/>
      <c r="D27" s="156"/>
      <c r="E27" s="156"/>
      <c r="F27" s="156"/>
      <c r="G27" s="156"/>
      <c r="H27" s="156"/>
      <c r="I27" s="156"/>
      <c r="J27" s="156"/>
      <c r="K27" s="156"/>
      <c r="L27" s="157">
        <v>250</v>
      </c>
      <c r="M27" s="158"/>
      <c r="N27" s="28"/>
      <c r="O27" s="157" t="str">
        <f>IF(N27&gt;0,L27*N27,"")</f>
        <v/>
      </c>
      <c r="P27" s="204"/>
      <c r="Q27" s="213">
        <v>3</v>
      </c>
      <c r="R27" s="219"/>
      <c r="S27" s="156" t="s">
        <v>42</v>
      </c>
      <c r="T27" s="156"/>
      <c r="U27" s="156"/>
      <c r="V27" s="156"/>
      <c r="W27" s="156"/>
      <c r="X27" s="156"/>
      <c r="Y27" s="156"/>
      <c r="Z27" s="156"/>
      <c r="AA27" s="156"/>
      <c r="AB27" s="156"/>
      <c r="AC27" s="156"/>
      <c r="AD27" s="157">
        <v>3000</v>
      </c>
      <c r="AE27" s="158"/>
      <c r="AF27" s="28"/>
      <c r="AG27" s="157" t="str">
        <f t="shared" si="0"/>
        <v/>
      </c>
      <c r="AH27" s="204"/>
      <c r="AI27" s="29" t="str">
        <f t="shared" si="1"/>
        <v/>
      </c>
      <c r="AJ27" s="29"/>
      <c r="AK27" s="29"/>
      <c r="AL27" s="29"/>
      <c r="AM27" s="29"/>
      <c r="AN27" s="29"/>
      <c r="AO27" s="29"/>
      <c r="AP27" s="29"/>
      <c r="AQ27" s="29"/>
      <c r="AR27" s="29"/>
      <c r="AS27" s="29"/>
      <c r="AT27" s="29"/>
      <c r="AU27" s="29"/>
      <c r="AV27" s="29"/>
    </row>
    <row r="28" spans="1:48" s="5" customFormat="1" ht="12" customHeight="1" x14ac:dyDescent="0.2">
      <c r="A28" s="155" t="s">
        <v>204</v>
      </c>
      <c r="B28" s="156"/>
      <c r="C28" s="156"/>
      <c r="D28" s="156"/>
      <c r="E28" s="156"/>
      <c r="F28" s="156"/>
      <c r="G28" s="156"/>
      <c r="H28" s="156"/>
      <c r="I28" s="156"/>
      <c r="J28" s="156"/>
      <c r="K28" s="156"/>
      <c r="L28" s="157">
        <v>150</v>
      </c>
      <c r="M28" s="158"/>
      <c r="N28" s="28"/>
      <c r="O28" s="157" t="str">
        <f>IF(N28&gt;0,L28*N28,"")</f>
        <v/>
      </c>
      <c r="P28" s="204"/>
      <c r="Q28" s="234">
        <v>0</v>
      </c>
      <c r="R28" s="235"/>
      <c r="S28" s="236" t="s">
        <v>43</v>
      </c>
      <c r="T28" s="236"/>
      <c r="U28" s="236"/>
      <c r="V28" s="236"/>
      <c r="W28" s="236"/>
      <c r="X28" s="236"/>
      <c r="Y28" s="236"/>
      <c r="Z28" s="236"/>
      <c r="AA28" s="236"/>
      <c r="AB28" s="236"/>
      <c r="AC28" s="236"/>
      <c r="AD28" s="228">
        <v>5000</v>
      </c>
      <c r="AE28" s="237"/>
      <c r="AF28" s="99"/>
      <c r="AG28" s="228" t="str">
        <f t="shared" si="0"/>
        <v/>
      </c>
      <c r="AH28" s="229"/>
      <c r="AI28" s="29" t="str">
        <f t="shared" si="1"/>
        <v/>
      </c>
      <c r="AJ28" s="29"/>
      <c r="AK28" s="29"/>
      <c r="AL28" s="29"/>
      <c r="AM28" s="29"/>
      <c r="AN28" s="29"/>
      <c r="AO28" s="29"/>
      <c r="AP28" s="29"/>
      <c r="AQ28" s="29"/>
      <c r="AR28" s="29"/>
      <c r="AS28" s="29"/>
      <c r="AT28" s="29"/>
      <c r="AU28" s="29"/>
      <c r="AV28" s="29"/>
    </row>
    <row r="29" spans="1:48" s="5" customFormat="1" ht="11.25" customHeight="1" x14ac:dyDescent="0.2">
      <c r="A29" s="155" t="s">
        <v>202</v>
      </c>
      <c r="B29" s="156"/>
      <c r="C29" s="156"/>
      <c r="D29" s="156"/>
      <c r="E29" s="156"/>
      <c r="F29" s="156"/>
      <c r="G29" s="156"/>
      <c r="H29" s="156"/>
      <c r="I29" s="156"/>
      <c r="J29" s="156"/>
      <c r="K29" s="156"/>
      <c r="L29" s="157">
        <v>500</v>
      </c>
      <c r="M29" s="158"/>
      <c r="N29" s="28"/>
      <c r="O29" s="157" t="str">
        <f>IF(N29&gt;0,L29*N29,"")</f>
        <v/>
      </c>
      <c r="P29" s="204"/>
      <c r="Q29" s="226">
        <v>0</v>
      </c>
      <c r="R29" s="227"/>
      <c r="S29" s="222" t="s">
        <v>44</v>
      </c>
      <c r="T29" s="222"/>
      <c r="U29" s="222"/>
      <c r="V29" s="222"/>
      <c r="W29" s="222"/>
      <c r="X29" s="222"/>
      <c r="Y29" s="222"/>
      <c r="Z29" s="222"/>
      <c r="AA29" s="222"/>
      <c r="AB29" s="222"/>
      <c r="AC29" s="222"/>
      <c r="AD29" s="223">
        <v>4000</v>
      </c>
      <c r="AE29" s="224"/>
      <c r="AF29" s="99"/>
      <c r="AG29" s="228" t="str">
        <f t="shared" si="0"/>
        <v/>
      </c>
      <c r="AH29" s="229"/>
      <c r="AI29" s="29" t="str">
        <f t="shared" si="1"/>
        <v/>
      </c>
      <c r="AJ29" s="29"/>
      <c r="AK29" s="29"/>
      <c r="AL29" s="29"/>
      <c r="AM29" s="29"/>
      <c r="AN29" s="29"/>
      <c r="AO29" s="29"/>
      <c r="AP29" s="29"/>
      <c r="AQ29" s="29"/>
      <c r="AR29" s="29"/>
    </row>
    <row r="30" spans="1:48" s="5" customFormat="1" ht="11.25" customHeight="1" thickBot="1" x14ac:dyDescent="0.25">
      <c r="A30" s="141" t="s">
        <v>45</v>
      </c>
      <c r="B30" s="142"/>
      <c r="C30" s="142"/>
      <c r="D30" s="142"/>
      <c r="E30" s="142"/>
      <c r="F30" s="142"/>
      <c r="G30" s="142"/>
      <c r="H30" s="142"/>
      <c r="I30" s="142"/>
      <c r="J30" s="142"/>
      <c r="K30" s="142"/>
      <c r="L30" s="143">
        <v>150</v>
      </c>
      <c r="M30" s="144"/>
      <c r="N30" s="42">
        <v>1</v>
      </c>
      <c r="O30" s="143">
        <f>IF(N30&gt;0,L30*N30,"")</f>
        <v>150</v>
      </c>
      <c r="P30" s="207"/>
      <c r="Q30" s="213">
        <v>2</v>
      </c>
      <c r="R30" s="219"/>
      <c r="S30" s="156" t="s">
        <v>46</v>
      </c>
      <c r="T30" s="156"/>
      <c r="U30" s="156"/>
      <c r="V30" s="156"/>
      <c r="W30" s="156"/>
      <c r="X30" s="156"/>
      <c r="Y30" s="156"/>
      <c r="Z30" s="156"/>
      <c r="AA30" s="156"/>
      <c r="AB30" s="156"/>
      <c r="AC30" s="156"/>
      <c r="AD30" s="157">
        <v>3000</v>
      </c>
      <c r="AE30" s="158"/>
      <c r="AF30" s="28"/>
      <c r="AG30" s="157" t="str">
        <f t="shared" si="0"/>
        <v/>
      </c>
      <c r="AH30" s="204"/>
      <c r="AI30" s="29" t="str">
        <f t="shared" si="1"/>
        <v/>
      </c>
      <c r="AJ30" s="29"/>
      <c r="AK30" s="29"/>
      <c r="AL30" s="29"/>
      <c r="AM30" s="29"/>
      <c r="AN30" s="29"/>
      <c r="AO30" s="29"/>
      <c r="AP30" s="29"/>
      <c r="AQ30" s="29"/>
      <c r="AR30" s="29"/>
    </row>
    <row r="31" spans="1:48" s="5" customFormat="1" ht="11.25" customHeight="1" thickBot="1" x14ac:dyDescent="0.25">
      <c r="A31" s="31"/>
      <c r="B31" s="32"/>
      <c r="C31" s="32"/>
      <c r="D31" s="32"/>
      <c r="E31" s="32"/>
      <c r="F31" s="32"/>
      <c r="G31" s="32"/>
      <c r="H31" s="32"/>
      <c r="I31" s="32"/>
      <c r="J31" s="32"/>
      <c r="K31" s="32"/>
      <c r="L31" s="32"/>
      <c r="M31" s="33" t="s">
        <v>195</v>
      </c>
      <c r="N31" s="193">
        <f>SUM(O26:O30)</f>
        <v>350</v>
      </c>
      <c r="O31" s="194"/>
      <c r="P31" s="195"/>
      <c r="Q31" s="211">
        <v>4</v>
      </c>
      <c r="R31" s="212"/>
      <c r="S31" s="156" t="s">
        <v>47</v>
      </c>
      <c r="T31" s="156"/>
      <c r="U31" s="156"/>
      <c r="V31" s="156"/>
      <c r="W31" s="156"/>
      <c r="X31" s="156"/>
      <c r="Y31" s="156"/>
      <c r="Z31" s="156"/>
      <c r="AA31" s="156"/>
      <c r="AB31" s="156"/>
      <c r="AC31" s="156"/>
      <c r="AD31" s="157">
        <v>3000</v>
      </c>
      <c r="AE31" s="158"/>
      <c r="AF31" s="28"/>
      <c r="AG31" s="157" t="str">
        <f t="shared" si="0"/>
        <v/>
      </c>
      <c r="AH31" s="204"/>
      <c r="AI31" s="29" t="str">
        <f t="shared" si="1"/>
        <v/>
      </c>
      <c r="AJ31" s="29"/>
      <c r="AK31" s="29"/>
      <c r="AL31" s="29"/>
      <c r="AM31" s="29"/>
      <c r="AN31" s="29"/>
      <c r="AO31" s="29"/>
      <c r="AP31" s="29"/>
      <c r="AQ31" s="29"/>
      <c r="AR31" s="29"/>
    </row>
    <row r="32" spans="1:48" s="5" customFormat="1" ht="11.25" customHeight="1" x14ac:dyDescent="0.2">
      <c r="A32" s="169" t="s">
        <v>48</v>
      </c>
      <c r="B32" s="170"/>
      <c r="C32" s="170"/>
      <c r="D32" s="170"/>
      <c r="E32" s="170"/>
      <c r="F32" s="170"/>
      <c r="G32" s="170"/>
      <c r="H32" s="170"/>
      <c r="I32" s="170"/>
      <c r="J32" s="170"/>
      <c r="K32" s="170"/>
      <c r="L32" s="166" t="s">
        <v>30</v>
      </c>
      <c r="M32" s="167"/>
      <c r="N32" s="25" t="s">
        <v>31</v>
      </c>
      <c r="O32" s="166" t="s">
        <v>32</v>
      </c>
      <c r="P32" s="231"/>
      <c r="Q32" s="226">
        <v>0</v>
      </c>
      <c r="R32" s="227"/>
      <c r="S32" s="222" t="s">
        <v>49</v>
      </c>
      <c r="T32" s="222"/>
      <c r="U32" s="222"/>
      <c r="V32" s="222"/>
      <c r="W32" s="222"/>
      <c r="X32" s="222"/>
      <c r="Y32" s="222"/>
      <c r="Z32" s="222"/>
      <c r="AA32" s="222"/>
      <c r="AB32" s="222"/>
      <c r="AC32" s="222"/>
      <c r="AD32" s="223">
        <v>2750</v>
      </c>
      <c r="AE32" s="224"/>
      <c r="AF32" s="99"/>
      <c r="AG32" s="223" t="str">
        <f t="shared" si="0"/>
        <v/>
      </c>
      <c r="AH32" s="225"/>
      <c r="AI32" s="29" t="str">
        <f t="shared" si="1"/>
        <v/>
      </c>
      <c r="AJ32" s="29"/>
      <c r="AK32" s="29"/>
      <c r="AL32" s="29"/>
      <c r="AM32" s="29"/>
      <c r="AN32" s="29"/>
      <c r="AO32" s="29"/>
      <c r="AP32" s="29"/>
      <c r="AQ32" s="29"/>
      <c r="AR32" s="29"/>
    </row>
    <row r="33" spans="1:52" s="5" customFormat="1" ht="12" x14ac:dyDescent="0.2">
      <c r="A33" s="155" t="s">
        <v>50</v>
      </c>
      <c r="B33" s="156"/>
      <c r="C33" s="156"/>
      <c r="D33" s="156"/>
      <c r="E33" s="156"/>
      <c r="F33" s="156"/>
      <c r="G33" s="156"/>
      <c r="H33" s="156"/>
      <c r="I33" s="156"/>
      <c r="J33" s="156"/>
      <c r="K33" s="156"/>
      <c r="L33" s="172">
        <v>350</v>
      </c>
      <c r="M33" s="173"/>
      <c r="N33" s="28"/>
      <c r="O33" s="172" t="str">
        <f>IF(N33&gt;0,L33*N33,"")</f>
        <v/>
      </c>
      <c r="P33" s="230"/>
      <c r="Q33" s="220">
        <v>0</v>
      </c>
      <c r="R33" s="221"/>
      <c r="S33" s="222" t="s">
        <v>51</v>
      </c>
      <c r="T33" s="222"/>
      <c r="U33" s="222"/>
      <c r="V33" s="222"/>
      <c r="W33" s="222"/>
      <c r="X33" s="222"/>
      <c r="Y33" s="222"/>
      <c r="Z33" s="222"/>
      <c r="AA33" s="222"/>
      <c r="AB33" s="222"/>
      <c r="AC33" s="222"/>
      <c r="AD33" s="223">
        <v>2000</v>
      </c>
      <c r="AE33" s="224"/>
      <c r="AF33" s="99"/>
      <c r="AG33" s="223" t="str">
        <f t="shared" si="0"/>
        <v/>
      </c>
      <c r="AH33" s="225"/>
      <c r="AI33" s="29" t="str">
        <f t="shared" si="1"/>
        <v/>
      </c>
      <c r="AJ33" s="29"/>
      <c r="AK33" s="29"/>
      <c r="AL33" s="29"/>
      <c r="AM33" s="29"/>
      <c r="AN33" s="29"/>
      <c r="AO33" s="29"/>
      <c r="AP33" s="29"/>
      <c r="AQ33" s="29"/>
      <c r="AR33" s="29"/>
    </row>
    <row r="34" spans="1:52" s="5" customFormat="1" ht="11.25" customHeight="1" x14ac:dyDescent="0.2">
      <c r="A34" s="155" t="s">
        <v>52</v>
      </c>
      <c r="B34" s="156"/>
      <c r="C34" s="156"/>
      <c r="D34" s="156"/>
      <c r="E34" s="156"/>
      <c r="F34" s="156"/>
      <c r="G34" s="156"/>
      <c r="H34" s="156"/>
      <c r="I34" s="156"/>
      <c r="J34" s="156"/>
      <c r="K34" s="156"/>
      <c r="L34" s="157">
        <v>1500</v>
      </c>
      <c r="M34" s="158"/>
      <c r="N34" s="28"/>
      <c r="O34" s="157" t="str">
        <f>IF(N34&gt;0,L34*N34,"")</f>
        <v/>
      </c>
      <c r="P34" s="204"/>
      <c r="Q34" s="220">
        <v>0</v>
      </c>
      <c r="R34" s="221"/>
      <c r="S34" s="222" t="s">
        <v>53</v>
      </c>
      <c r="T34" s="222"/>
      <c r="U34" s="222"/>
      <c r="V34" s="222"/>
      <c r="W34" s="222"/>
      <c r="X34" s="222"/>
      <c r="Y34" s="222"/>
      <c r="Z34" s="222"/>
      <c r="AA34" s="222"/>
      <c r="AB34" s="222"/>
      <c r="AC34" s="222"/>
      <c r="AD34" s="223">
        <v>2000</v>
      </c>
      <c r="AE34" s="224"/>
      <c r="AF34" s="99"/>
      <c r="AG34" s="223" t="str">
        <f t="shared" si="0"/>
        <v/>
      </c>
      <c r="AH34" s="225"/>
      <c r="AI34" s="29" t="str">
        <f t="shared" si="1"/>
        <v/>
      </c>
      <c r="AJ34" s="29"/>
      <c r="AK34" s="29"/>
      <c r="AL34" s="29"/>
      <c r="AM34" s="29"/>
      <c r="AN34" s="29"/>
      <c r="AO34" s="29"/>
      <c r="AP34" s="29"/>
      <c r="AQ34" s="29"/>
      <c r="AR34" s="29"/>
    </row>
    <row r="35" spans="1:52" s="5" customFormat="1" ht="12" x14ac:dyDescent="0.2">
      <c r="A35" s="155" t="s">
        <v>54</v>
      </c>
      <c r="B35" s="156"/>
      <c r="C35" s="156"/>
      <c r="D35" s="156"/>
      <c r="E35" s="156"/>
      <c r="F35" s="156"/>
      <c r="G35" s="156"/>
      <c r="H35" s="156"/>
      <c r="I35" s="156"/>
      <c r="J35" s="156"/>
      <c r="K35" s="156"/>
      <c r="L35" s="157">
        <v>0</v>
      </c>
      <c r="M35" s="158"/>
      <c r="N35" s="28"/>
      <c r="O35" s="157" t="str">
        <f>IF(N35&gt;0,L35*N35,"")</f>
        <v/>
      </c>
      <c r="P35" s="204"/>
      <c r="Q35" s="211">
        <v>3</v>
      </c>
      <c r="R35" s="212"/>
      <c r="S35" s="156" t="s">
        <v>55</v>
      </c>
      <c r="T35" s="156"/>
      <c r="U35" s="156"/>
      <c r="V35" s="156"/>
      <c r="W35" s="156"/>
      <c r="X35" s="156"/>
      <c r="Y35" s="156"/>
      <c r="Z35" s="156"/>
      <c r="AA35" s="156"/>
      <c r="AB35" s="156"/>
      <c r="AC35" s="156"/>
      <c r="AD35" s="157">
        <v>2000</v>
      </c>
      <c r="AE35" s="158"/>
      <c r="AF35" s="28"/>
      <c r="AG35" s="157" t="str">
        <f t="shared" si="0"/>
        <v/>
      </c>
      <c r="AH35" s="204"/>
      <c r="AI35" s="29" t="str">
        <f t="shared" si="1"/>
        <v/>
      </c>
      <c r="AJ35" s="29"/>
      <c r="AK35" s="29"/>
      <c r="AL35" s="29"/>
      <c r="AM35" s="29"/>
      <c r="AN35" s="29"/>
      <c r="AO35" s="29"/>
      <c r="AP35" s="29"/>
      <c r="AQ35" s="29"/>
      <c r="AR35" s="29"/>
    </row>
    <row r="36" spans="1:52" s="5" customFormat="1" ht="11.25" customHeight="1" x14ac:dyDescent="0.2">
      <c r="A36" s="155" t="s">
        <v>56</v>
      </c>
      <c r="B36" s="156"/>
      <c r="C36" s="156"/>
      <c r="D36" s="156"/>
      <c r="E36" s="156"/>
      <c r="F36" s="156"/>
      <c r="G36" s="156"/>
      <c r="H36" s="156"/>
      <c r="I36" s="156"/>
      <c r="J36" s="156"/>
      <c r="K36" s="156"/>
      <c r="L36" s="157">
        <v>2500</v>
      </c>
      <c r="M36" s="158"/>
      <c r="N36" s="28"/>
      <c r="O36" s="157" t="str">
        <f>IF(N36&gt;0,L36*N36,"")</f>
        <v/>
      </c>
      <c r="P36" s="204"/>
      <c r="Q36" s="220">
        <v>0</v>
      </c>
      <c r="R36" s="221"/>
      <c r="S36" s="222" t="s">
        <v>57</v>
      </c>
      <c r="T36" s="222"/>
      <c r="U36" s="222"/>
      <c r="V36" s="222"/>
      <c r="W36" s="222"/>
      <c r="X36" s="222"/>
      <c r="Y36" s="222"/>
      <c r="Z36" s="222"/>
      <c r="AA36" s="222"/>
      <c r="AB36" s="222"/>
      <c r="AC36" s="222"/>
      <c r="AD36" s="223">
        <v>1500</v>
      </c>
      <c r="AE36" s="224"/>
      <c r="AF36" s="99"/>
      <c r="AG36" s="228" t="str">
        <f t="shared" si="0"/>
        <v/>
      </c>
      <c r="AH36" s="229"/>
      <c r="AI36" s="29" t="str">
        <f t="shared" si="1"/>
        <v/>
      </c>
      <c r="AJ36" s="29"/>
      <c r="AK36" s="29"/>
      <c r="AL36" s="29"/>
      <c r="AM36" s="29"/>
      <c r="AN36" s="29"/>
      <c r="AO36" s="29"/>
      <c r="AP36" s="29"/>
      <c r="AQ36" s="29"/>
      <c r="AR36" s="29"/>
    </row>
    <row r="37" spans="1:52" s="5" customFormat="1" thickBot="1" x14ac:dyDescent="0.25">
      <c r="A37" s="141" t="s">
        <v>58</v>
      </c>
      <c r="B37" s="142"/>
      <c r="C37" s="142"/>
      <c r="D37" s="142"/>
      <c r="E37" s="142"/>
      <c r="F37" s="142"/>
      <c r="G37" s="142"/>
      <c r="H37" s="142"/>
      <c r="I37" s="142"/>
      <c r="J37" s="142"/>
      <c r="K37" s="142"/>
      <c r="L37" s="232">
        <v>0.5</v>
      </c>
      <c r="M37" s="233"/>
      <c r="N37" s="43"/>
      <c r="O37" s="143" t="str">
        <f>IF(N37&gt;0,L37*N37,"")</f>
        <v/>
      </c>
      <c r="P37" s="207"/>
      <c r="Q37" s="220">
        <v>0</v>
      </c>
      <c r="R37" s="221"/>
      <c r="S37" s="222" t="s">
        <v>59</v>
      </c>
      <c r="T37" s="222"/>
      <c r="U37" s="222"/>
      <c r="V37" s="222"/>
      <c r="W37" s="222"/>
      <c r="X37" s="222"/>
      <c r="Y37" s="222"/>
      <c r="Z37" s="222"/>
      <c r="AA37" s="222"/>
      <c r="AB37" s="222"/>
      <c r="AC37" s="222"/>
      <c r="AD37" s="223">
        <v>1500</v>
      </c>
      <c r="AE37" s="224"/>
      <c r="AF37" s="99"/>
      <c r="AG37" s="228" t="str">
        <f t="shared" si="0"/>
        <v/>
      </c>
      <c r="AH37" s="229"/>
      <c r="AI37" s="29" t="str">
        <f t="shared" si="1"/>
        <v/>
      </c>
      <c r="AJ37" s="29"/>
      <c r="AK37" s="29"/>
      <c r="AL37" s="29"/>
      <c r="AM37" s="29"/>
      <c r="AN37" s="29"/>
      <c r="AO37" s="29"/>
      <c r="AP37" s="29"/>
      <c r="AQ37" s="29"/>
      <c r="AR37" s="29"/>
    </row>
    <row r="38" spans="1:52" s="5" customFormat="1" ht="11.25" customHeight="1" thickBot="1" x14ac:dyDescent="0.25">
      <c r="A38" s="31"/>
      <c r="B38" s="32"/>
      <c r="C38" s="32"/>
      <c r="D38" s="32"/>
      <c r="E38" s="32"/>
      <c r="F38" s="32"/>
      <c r="G38" s="32"/>
      <c r="H38" s="32"/>
      <c r="I38" s="32"/>
      <c r="J38" s="32"/>
      <c r="K38" s="32"/>
      <c r="L38" s="32"/>
      <c r="M38" s="33" t="s">
        <v>196</v>
      </c>
      <c r="N38" s="193">
        <f>SUM(O33:O37)</f>
        <v>0</v>
      </c>
      <c r="O38" s="194"/>
      <c r="P38" s="195"/>
      <c r="Q38" s="226">
        <v>0</v>
      </c>
      <c r="R38" s="227"/>
      <c r="S38" s="222" t="s">
        <v>60</v>
      </c>
      <c r="T38" s="222"/>
      <c r="U38" s="222"/>
      <c r="V38" s="222"/>
      <c r="W38" s="222"/>
      <c r="X38" s="222"/>
      <c r="Y38" s="222"/>
      <c r="Z38" s="222"/>
      <c r="AA38" s="222"/>
      <c r="AB38" s="222"/>
      <c r="AC38" s="222"/>
      <c r="AD38" s="223">
        <v>750</v>
      </c>
      <c r="AE38" s="224"/>
      <c r="AF38" s="99"/>
      <c r="AG38" s="223" t="str">
        <f t="shared" si="0"/>
        <v/>
      </c>
      <c r="AH38" s="225"/>
      <c r="AI38" s="29" t="str">
        <f t="shared" si="1"/>
        <v/>
      </c>
      <c r="AJ38" s="29"/>
      <c r="AK38" s="29"/>
      <c r="AL38" s="29"/>
      <c r="AM38" s="29"/>
      <c r="AN38" s="29"/>
      <c r="AO38" s="29"/>
      <c r="AP38" s="29"/>
      <c r="AQ38" s="29"/>
      <c r="AR38" s="29"/>
    </row>
    <row r="39" spans="1:52" s="5" customFormat="1" ht="11.25" customHeight="1" x14ac:dyDescent="0.2">
      <c r="A39" s="169" t="s">
        <v>61</v>
      </c>
      <c r="B39" s="170"/>
      <c r="C39" s="170"/>
      <c r="D39" s="170"/>
      <c r="E39" s="170"/>
      <c r="F39" s="170"/>
      <c r="G39" s="170"/>
      <c r="H39" s="170"/>
      <c r="I39" s="170"/>
      <c r="J39" s="170"/>
      <c r="K39" s="170"/>
      <c r="L39" s="166" t="s">
        <v>30</v>
      </c>
      <c r="M39" s="167"/>
      <c r="N39" s="25" t="s">
        <v>31</v>
      </c>
      <c r="O39" s="166" t="s">
        <v>32</v>
      </c>
      <c r="P39" s="231"/>
      <c r="Q39" s="226">
        <v>0</v>
      </c>
      <c r="R39" s="227"/>
      <c r="S39" s="222" t="s">
        <v>62</v>
      </c>
      <c r="T39" s="222"/>
      <c r="U39" s="222"/>
      <c r="V39" s="222"/>
      <c r="W39" s="222"/>
      <c r="X39" s="222"/>
      <c r="Y39" s="222"/>
      <c r="Z39" s="222"/>
      <c r="AA39" s="222"/>
      <c r="AB39" s="222"/>
      <c r="AC39" s="222"/>
      <c r="AD39" s="223">
        <v>750</v>
      </c>
      <c r="AE39" s="224"/>
      <c r="AF39" s="99"/>
      <c r="AG39" s="223" t="str">
        <f t="shared" si="0"/>
        <v/>
      </c>
      <c r="AH39" s="225"/>
      <c r="AI39" s="29" t="str">
        <f t="shared" si="1"/>
        <v/>
      </c>
      <c r="AJ39" s="29"/>
      <c r="AK39" s="29"/>
      <c r="AL39" s="29"/>
      <c r="AM39" s="29"/>
      <c r="AN39" s="29"/>
      <c r="AO39" s="29"/>
      <c r="AP39" s="29"/>
      <c r="AQ39" s="29"/>
      <c r="AR39" s="29"/>
    </row>
    <row r="40" spans="1:52" s="5" customFormat="1" ht="12.2" customHeight="1" x14ac:dyDescent="0.2">
      <c r="A40" s="211">
        <v>5</v>
      </c>
      <c r="B40" s="212"/>
      <c r="C40" s="156" t="s">
        <v>63</v>
      </c>
      <c r="D40" s="156"/>
      <c r="E40" s="156"/>
      <c r="F40" s="156"/>
      <c r="G40" s="156"/>
      <c r="H40" s="156"/>
      <c r="I40" s="156"/>
      <c r="J40" s="156"/>
      <c r="K40" s="156"/>
      <c r="L40" s="172">
        <v>1500</v>
      </c>
      <c r="M40" s="173"/>
      <c r="N40" s="28"/>
      <c r="O40" s="172" t="str">
        <f t="shared" ref="O40:O52" si="2">IF(N40&gt;0,L40*N40,"")</f>
        <v/>
      </c>
      <c r="P40" s="230"/>
      <c r="Q40" s="226">
        <v>0</v>
      </c>
      <c r="R40" s="227"/>
      <c r="S40" s="222" t="s">
        <v>64</v>
      </c>
      <c r="T40" s="222"/>
      <c r="U40" s="222"/>
      <c r="V40" s="222"/>
      <c r="W40" s="222"/>
      <c r="X40" s="222"/>
      <c r="Y40" s="222"/>
      <c r="Z40" s="222"/>
      <c r="AA40" s="222"/>
      <c r="AB40" s="222"/>
      <c r="AC40" s="222"/>
      <c r="AD40" s="223">
        <v>750</v>
      </c>
      <c r="AE40" s="224"/>
      <c r="AF40" s="99"/>
      <c r="AG40" s="228" t="str">
        <f t="shared" si="0"/>
        <v/>
      </c>
      <c r="AH40" s="229"/>
      <c r="AI40" s="29" t="str">
        <f t="shared" si="1"/>
        <v/>
      </c>
      <c r="AJ40" s="29"/>
      <c r="AK40" s="29"/>
      <c r="AL40" s="29"/>
      <c r="AM40" s="29"/>
      <c r="AN40" s="29"/>
      <c r="AO40" s="29"/>
      <c r="AP40" s="29"/>
      <c r="AQ40" s="29"/>
      <c r="AR40" s="29"/>
    </row>
    <row r="41" spans="1:52" s="5" customFormat="1" ht="12" x14ac:dyDescent="0.2">
      <c r="A41" s="213">
        <v>5</v>
      </c>
      <c r="B41" s="219"/>
      <c r="C41" s="156" t="s">
        <v>65</v>
      </c>
      <c r="D41" s="156"/>
      <c r="E41" s="156"/>
      <c r="F41" s="156"/>
      <c r="G41" s="156"/>
      <c r="H41" s="156"/>
      <c r="I41" s="156"/>
      <c r="J41" s="156"/>
      <c r="K41" s="156"/>
      <c r="L41" s="157">
        <v>2500</v>
      </c>
      <c r="M41" s="158"/>
      <c r="N41" s="28"/>
      <c r="O41" s="157" t="str">
        <f t="shared" si="2"/>
        <v/>
      </c>
      <c r="P41" s="204"/>
      <c r="Q41" s="226">
        <v>0</v>
      </c>
      <c r="R41" s="227"/>
      <c r="S41" s="222" t="s">
        <v>66</v>
      </c>
      <c r="T41" s="222"/>
      <c r="U41" s="222"/>
      <c r="V41" s="222"/>
      <c r="W41" s="222"/>
      <c r="X41" s="222"/>
      <c r="Y41" s="222"/>
      <c r="Z41" s="222"/>
      <c r="AA41" s="222"/>
      <c r="AB41" s="222"/>
      <c r="AC41" s="222"/>
      <c r="AD41" s="223">
        <v>750</v>
      </c>
      <c r="AE41" s="224"/>
      <c r="AF41" s="99"/>
      <c r="AG41" s="228" t="str">
        <f t="shared" si="0"/>
        <v/>
      </c>
      <c r="AH41" s="229"/>
      <c r="AI41" s="29" t="str">
        <f t="shared" si="1"/>
        <v/>
      </c>
      <c r="AJ41" s="29"/>
      <c r="AK41" s="29"/>
      <c r="AL41" s="29"/>
      <c r="AM41" s="29"/>
      <c r="AN41" s="29"/>
      <c r="AO41" s="29"/>
      <c r="AP41" s="29"/>
      <c r="AQ41" s="29"/>
      <c r="AR41" s="29"/>
    </row>
    <row r="42" spans="1:52" s="5" customFormat="1" ht="12" x14ac:dyDescent="0.2">
      <c r="A42" s="220">
        <v>1</v>
      </c>
      <c r="B42" s="221"/>
      <c r="C42" s="222" t="s">
        <v>67</v>
      </c>
      <c r="D42" s="222"/>
      <c r="E42" s="222"/>
      <c r="F42" s="222"/>
      <c r="G42" s="222"/>
      <c r="H42" s="222"/>
      <c r="I42" s="222"/>
      <c r="J42" s="222"/>
      <c r="K42" s="222"/>
      <c r="L42" s="223">
        <v>2600</v>
      </c>
      <c r="M42" s="224"/>
      <c r="N42" s="99"/>
      <c r="O42" s="223" t="str">
        <f t="shared" si="2"/>
        <v/>
      </c>
      <c r="P42" s="225"/>
      <c r="Q42" s="226">
        <v>0</v>
      </c>
      <c r="R42" s="227"/>
      <c r="S42" s="222" t="s">
        <v>68</v>
      </c>
      <c r="T42" s="222"/>
      <c r="U42" s="222"/>
      <c r="V42" s="222"/>
      <c r="W42" s="222"/>
      <c r="X42" s="222"/>
      <c r="Y42" s="222"/>
      <c r="Z42" s="222"/>
      <c r="AA42" s="222"/>
      <c r="AB42" s="222"/>
      <c r="AC42" s="222"/>
      <c r="AD42" s="223">
        <v>750</v>
      </c>
      <c r="AE42" s="224"/>
      <c r="AF42" s="99"/>
      <c r="AG42" s="228" t="str">
        <f t="shared" si="0"/>
        <v/>
      </c>
      <c r="AH42" s="229"/>
      <c r="AI42" s="29" t="str">
        <f t="shared" si="1"/>
        <v/>
      </c>
      <c r="AJ42" s="29"/>
      <c r="AK42" s="29"/>
      <c r="AL42" s="29"/>
      <c r="AM42" s="29"/>
      <c r="AN42" s="29"/>
      <c r="AO42" s="29"/>
      <c r="AP42" s="29"/>
      <c r="AQ42" s="29"/>
      <c r="AR42" s="29"/>
    </row>
    <row r="43" spans="1:52" s="5" customFormat="1" ht="11.25" customHeight="1" x14ac:dyDescent="0.2">
      <c r="A43" s="220">
        <v>1</v>
      </c>
      <c r="B43" s="221"/>
      <c r="C43" s="222" t="s">
        <v>69</v>
      </c>
      <c r="D43" s="222"/>
      <c r="E43" s="222"/>
      <c r="F43" s="222"/>
      <c r="G43" s="222"/>
      <c r="H43" s="222"/>
      <c r="I43" s="222"/>
      <c r="J43" s="222"/>
      <c r="K43" s="222"/>
      <c r="L43" s="223">
        <v>1500</v>
      </c>
      <c r="M43" s="224"/>
      <c r="N43" s="99"/>
      <c r="O43" s="223" t="str">
        <f t="shared" si="2"/>
        <v/>
      </c>
      <c r="P43" s="225"/>
      <c r="Q43" s="260">
        <v>0</v>
      </c>
      <c r="R43" s="261"/>
      <c r="S43" s="222" t="s">
        <v>70</v>
      </c>
      <c r="T43" s="222"/>
      <c r="U43" s="222"/>
      <c r="V43" s="222"/>
      <c r="W43" s="222"/>
      <c r="X43" s="222"/>
      <c r="Y43" s="222"/>
      <c r="Z43" s="222"/>
      <c r="AA43" s="222"/>
      <c r="AB43" s="222"/>
      <c r="AC43" s="222"/>
      <c r="AD43" s="223">
        <v>750</v>
      </c>
      <c r="AE43" s="224"/>
      <c r="AF43" s="99"/>
      <c r="AG43" s="228" t="str">
        <f t="shared" si="0"/>
        <v/>
      </c>
      <c r="AH43" s="229"/>
      <c r="AI43" s="29" t="str">
        <f t="shared" si="1"/>
        <v/>
      </c>
      <c r="AJ43" s="29"/>
      <c r="AK43" s="29"/>
      <c r="AL43" s="29"/>
      <c r="AM43" s="29"/>
      <c r="AN43" s="29"/>
      <c r="AO43" s="29"/>
      <c r="AP43" s="29"/>
      <c r="AQ43" s="29"/>
      <c r="AR43" s="29"/>
      <c r="AS43" s="29"/>
      <c r="AT43" s="29"/>
      <c r="AU43" s="29"/>
      <c r="AV43" s="29"/>
      <c r="AW43" s="44"/>
      <c r="AX43" s="44"/>
      <c r="AY43" s="44"/>
      <c r="AZ43" s="44"/>
    </row>
    <row r="44" spans="1:52" s="5" customFormat="1" ht="11.25" customHeight="1" x14ac:dyDescent="0.2">
      <c r="A44" s="213">
        <v>10</v>
      </c>
      <c r="B44" s="219"/>
      <c r="C44" s="156" t="s">
        <v>71</v>
      </c>
      <c r="D44" s="156"/>
      <c r="E44" s="156"/>
      <c r="F44" s="156"/>
      <c r="G44" s="156"/>
      <c r="H44" s="156"/>
      <c r="I44" s="156"/>
      <c r="J44" s="156"/>
      <c r="K44" s="156"/>
      <c r="L44" s="157">
        <v>1250</v>
      </c>
      <c r="M44" s="158"/>
      <c r="N44" s="28"/>
      <c r="O44" s="157" t="str">
        <f t="shared" si="2"/>
        <v/>
      </c>
      <c r="P44" s="204"/>
      <c r="Q44" s="211">
        <v>2</v>
      </c>
      <c r="R44" s="212"/>
      <c r="S44" s="156" t="s">
        <v>72</v>
      </c>
      <c r="T44" s="156"/>
      <c r="U44" s="156"/>
      <c r="V44" s="156"/>
      <c r="W44" s="156"/>
      <c r="X44" s="156"/>
      <c r="Y44" s="156"/>
      <c r="Z44" s="156"/>
      <c r="AA44" s="156"/>
      <c r="AB44" s="156"/>
      <c r="AC44" s="156"/>
      <c r="AD44" s="157">
        <v>750</v>
      </c>
      <c r="AE44" s="158"/>
      <c r="AF44" s="28"/>
      <c r="AG44" s="157" t="str">
        <f t="shared" si="0"/>
        <v/>
      </c>
      <c r="AH44" s="204"/>
      <c r="AI44" s="29" t="str">
        <f t="shared" si="1"/>
        <v/>
      </c>
      <c r="AJ44" s="29"/>
      <c r="AK44" s="29"/>
      <c r="AL44" s="29"/>
      <c r="AM44" s="29"/>
      <c r="AN44" s="29"/>
      <c r="AO44" s="29"/>
      <c r="AP44" s="29"/>
      <c r="AQ44" s="29"/>
      <c r="AR44" s="29"/>
      <c r="AS44" s="29"/>
      <c r="AT44" s="29"/>
      <c r="AU44" s="29"/>
      <c r="AV44" s="29"/>
      <c r="AW44" s="44"/>
      <c r="AX44" s="44"/>
      <c r="AY44" s="44"/>
      <c r="AZ44" s="44"/>
    </row>
    <row r="45" spans="1:52" s="5" customFormat="1" ht="12" x14ac:dyDescent="0.2">
      <c r="A45" s="213">
        <v>8</v>
      </c>
      <c r="B45" s="219"/>
      <c r="C45" s="156" t="s">
        <v>73</v>
      </c>
      <c r="D45" s="156"/>
      <c r="E45" s="156"/>
      <c r="F45" s="156"/>
      <c r="G45" s="156"/>
      <c r="H45" s="156"/>
      <c r="I45" s="156"/>
      <c r="J45" s="156"/>
      <c r="K45" s="156"/>
      <c r="L45" s="157">
        <v>1200</v>
      </c>
      <c r="M45" s="158"/>
      <c r="N45" s="28"/>
      <c r="O45" s="157" t="str">
        <f t="shared" si="2"/>
        <v/>
      </c>
      <c r="P45" s="204"/>
      <c r="Q45" s="211">
        <v>3</v>
      </c>
      <c r="R45" s="212"/>
      <c r="S45" s="156" t="s">
        <v>74</v>
      </c>
      <c r="T45" s="156"/>
      <c r="U45" s="156"/>
      <c r="V45" s="156"/>
      <c r="W45" s="156"/>
      <c r="X45" s="156"/>
      <c r="Y45" s="156"/>
      <c r="Z45" s="156"/>
      <c r="AA45" s="156"/>
      <c r="AB45" s="156"/>
      <c r="AC45" s="156"/>
      <c r="AD45" s="157">
        <v>500</v>
      </c>
      <c r="AE45" s="158"/>
      <c r="AF45" s="28"/>
      <c r="AG45" s="157" t="str">
        <f t="shared" si="0"/>
        <v/>
      </c>
      <c r="AH45" s="204"/>
      <c r="AI45" s="29" t="str">
        <f t="shared" si="1"/>
        <v/>
      </c>
      <c r="AJ45" s="29"/>
      <c r="AK45" s="29"/>
      <c r="AL45" s="29"/>
      <c r="AM45" s="29"/>
      <c r="AN45" s="29"/>
      <c r="AO45" s="29"/>
      <c r="AP45" s="29"/>
      <c r="AQ45" s="29"/>
      <c r="AR45" s="29"/>
      <c r="AS45" s="29"/>
      <c r="AT45" s="29"/>
      <c r="AU45" s="29"/>
      <c r="AV45" s="29"/>
      <c r="AW45" s="44"/>
      <c r="AX45" s="44"/>
      <c r="AY45" s="44"/>
      <c r="AZ45" s="44"/>
    </row>
    <row r="46" spans="1:52" s="5" customFormat="1" ht="12" x14ac:dyDescent="0.2">
      <c r="A46" s="213">
        <v>6</v>
      </c>
      <c r="B46" s="219"/>
      <c r="C46" s="156" t="s">
        <v>75</v>
      </c>
      <c r="D46" s="156"/>
      <c r="E46" s="156"/>
      <c r="F46" s="156"/>
      <c r="G46" s="156"/>
      <c r="H46" s="156"/>
      <c r="I46" s="156"/>
      <c r="J46" s="156"/>
      <c r="K46" s="156"/>
      <c r="L46" s="157">
        <v>1000</v>
      </c>
      <c r="M46" s="158"/>
      <c r="N46" s="28"/>
      <c r="O46" s="157" t="str">
        <f t="shared" si="2"/>
        <v/>
      </c>
      <c r="P46" s="204"/>
      <c r="Q46" s="213">
        <v>1</v>
      </c>
      <c r="R46" s="219"/>
      <c r="S46" s="156" t="s">
        <v>76</v>
      </c>
      <c r="T46" s="156"/>
      <c r="U46" s="156"/>
      <c r="V46" s="156"/>
      <c r="W46" s="156"/>
      <c r="X46" s="156"/>
      <c r="Y46" s="156"/>
      <c r="Z46" s="156"/>
      <c r="AA46" s="156"/>
      <c r="AB46" s="156"/>
      <c r="AC46" s="156"/>
      <c r="AD46" s="157">
        <v>500</v>
      </c>
      <c r="AE46" s="158"/>
      <c r="AF46" s="28"/>
      <c r="AG46" s="157" t="str">
        <f t="shared" si="0"/>
        <v/>
      </c>
      <c r="AH46" s="204"/>
      <c r="AI46" s="29" t="str">
        <f t="shared" si="1"/>
        <v/>
      </c>
      <c r="AJ46" s="29"/>
      <c r="AK46" s="29"/>
      <c r="AL46" s="29"/>
      <c r="AM46" s="29"/>
      <c r="AN46" s="29"/>
      <c r="AO46" s="29"/>
      <c r="AP46" s="29"/>
      <c r="AQ46" s="29"/>
      <c r="AR46" s="29"/>
      <c r="AS46" s="29"/>
      <c r="AT46" s="29"/>
      <c r="AU46" s="29"/>
      <c r="AV46" s="29"/>
      <c r="AW46" s="44"/>
      <c r="AX46" s="44"/>
      <c r="AY46" s="44"/>
      <c r="AZ46" s="44"/>
    </row>
    <row r="47" spans="1:52" s="5" customFormat="1" ht="12" x14ac:dyDescent="0.2">
      <c r="A47" s="211">
        <v>16</v>
      </c>
      <c r="B47" s="212"/>
      <c r="C47" s="218" t="s">
        <v>77</v>
      </c>
      <c r="D47" s="218"/>
      <c r="E47" s="218"/>
      <c r="F47" s="218"/>
      <c r="G47" s="218"/>
      <c r="H47" s="218"/>
      <c r="I47" s="218"/>
      <c r="J47" s="218"/>
      <c r="K47" s="218"/>
      <c r="L47" s="157">
        <v>750</v>
      </c>
      <c r="M47" s="158"/>
      <c r="N47" s="262"/>
      <c r="O47" s="263" t="str">
        <f t="shared" si="2"/>
        <v/>
      </c>
      <c r="P47" s="264"/>
      <c r="Q47" s="213">
        <v>3</v>
      </c>
      <c r="R47" s="219"/>
      <c r="S47" s="156" t="s">
        <v>183</v>
      </c>
      <c r="T47" s="156"/>
      <c r="U47" s="156"/>
      <c r="V47" s="156"/>
      <c r="W47" s="156"/>
      <c r="X47" s="156"/>
      <c r="Y47" s="156"/>
      <c r="Z47" s="156"/>
      <c r="AA47" s="156"/>
      <c r="AB47" s="156"/>
      <c r="AC47" s="156"/>
      <c r="AD47" s="157">
        <v>500</v>
      </c>
      <c r="AE47" s="158"/>
      <c r="AF47" s="28"/>
      <c r="AG47" s="157" t="str">
        <f t="shared" si="0"/>
        <v/>
      </c>
      <c r="AH47" s="204"/>
      <c r="AI47" s="29" t="str">
        <f t="shared" si="1"/>
        <v/>
      </c>
      <c r="AJ47" s="29"/>
      <c r="AK47" s="29"/>
      <c r="AL47" s="29"/>
      <c r="AM47" s="29"/>
      <c r="AN47" s="29"/>
      <c r="AO47" s="29"/>
      <c r="AP47" s="29"/>
      <c r="AQ47" s="29"/>
      <c r="AR47" s="29"/>
      <c r="AS47" s="29"/>
      <c r="AT47" s="29"/>
      <c r="AU47" s="29"/>
      <c r="AV47" s="29"/>
      <c r="AW47" s="44"/>
      <c r="AX47" s="44"/>
      <c r="AY47" s="44"/>
      <c r="AZ47" s="44"/>
    </row>
    <row r="48" spans="1:52" s="5" customFormat="1" ht="12" x14ac:dyDescent="0.2">
      <c r="A48" s="211">
        <v>16</v>
      </c>
      <c r="B48" s="212"/>
      <c r="C48" s="218" t="s">
        <v>79</v>
      </c>
      <c r="D48" s="218"/>
      <c r="E48" s="218"/>
      <c r="F48" s="218"/>
      <c r="G48" s="218"/>
      <c r="H48" s="218"/>
      <c r="I48" s="218"/>
      <c r="J48" s="218"/>
      <c r="K48" s="218"/>
      <c r="L48" s="157">
        <v>750</v>
      </c>
      <c r="M48" s="158"/>
      <c r="N48" s="262"/>
      <c r="O48" s="263" t="str">
        <f t="shared" si="2"/>
        <v/>
      </c>
      <c r="P48" s="264"/>
      <c r="Q48" s="211"/>
      <c r="R48" s="212"/>
      <c r="S48" s="161" t="s">
        <v>78</v>
      </c>
      <c r="T48" s="161"/>
      <c r="U48" s="161"/>
      <c r="V48" s="161"/>
      <c r="W48" s="161"/>
      <c r="X48" s="161"/>
      <c r="Y48" s="161"/>
      <c r="Z48" s="161"/>
      <c r="AA48" s="161"/>
      <c r="AB48" s="161"/>
      <c r="AC48" s="161"/>
      <c r="AD48" s="202"/>
      <c r="AE48" s="203"/>
      <c r="AF48" s="28"/>
      <c r="AG48" s="157" t="str">
        <f t="shared" ref="AG48" si="3">IF(AF48&gt;0,AD48*AF48,"")</f>
        <v/>
      </c>
      <c r="AH48" s="204"/>
      <c r="AI48" s="29" t="str">
        <f t="shared" si="1"/>
        <v/>
      </c>
      <c r="AJ48" s="29"/>
      <c r="AK48" s="29"/>
      <c r="AL48" s="29"/>
      <c r="AM48" s="29"/>
      <c r="AN48" s="29"/>
      <c r="AO48" s="29"/>
      <c r="AP48" s="29"/>
      <c r="AQ48" s="29"/>
      <c r="AR48" s="29"/>
      <c r="AS48" s="29"/>
      <c r="AT48" s="29"/>
      <c r="AU48" s="29"/>
      <c r="AV48" s="29"/>
      <c r="AW48" s="44"/>
      <c r="AX48" s="44"/>
      <c r="AY48" s="44"/>
      <c r="AZ48" s="44"/>
    </row>
    <row r="49" spans="1:52" s="5" customFormat="1" ht="12" x14ac:dyDescent="0.2">
      <c r="A49" s="211">
        <v>6</v>
      </c>
      <c r="B49" s="212"/>
      <c r="C49" s="156" t="s">
        <v>80</v>
      </c>
      <c r="D49" s="156"/>
      <c r="E49" s="156"/>
      <c r="F49" s="156"/>
      <c r="G49" s="156"/>
      <c r="H49" s="156"/>
      <c r="I49" s="156"/>
      <c r="J49" s="156"/>
      <c r="K49" s="156"/>
      <c r="L49" s="157">
        <v>750</v>
      </c>
      <c r="M49" s="158"/>
      <c r="N49" s="28"/>
      <c r="O49" s="157" t="str">
        <f t="shared" si="2"/>
        <v/>
      </c>
      <c r="P49" s="204"/>
      <c r="Q49" s="211"/>
      <c r="R49" s="212"/>
      <c r="S49" s="161"/>
      <c r="T49" s="161"/>
      <c r="U49" s="161"/>
      <c r="V49" s="161"/>
      <c r="W49" s="161"/>
      <c r="X49" s="161"/>
      <c r="Y49" s="161"/>
      <c r="Z49" s="161"/>
      <c r="AA49" s="161"/>
      <c r="AB49" s="161"/>
      <c r="AC49" s="161"/>
      <c r="AD49" s="202"/>
      <c r="AE49" s="203"/>
      <c r="AF49" s="28"/>
      <c r="AG49" s="157" t="str">
        <f t="shared" si="0"/>
        <v/>
      </c>
      <c r="AH49" s="204"/>
      <c r="AI49" s="29" t="str">
        <f t="shared" si="1"/>
        <v/>
      </c>
      <c r="AJ49" s="29"/>
      <c r="AK49" s="29"/>
      <c r="AL49" s="29"/>
      <c r="AM49" s="29"/>
      <c r="AN49" s="29"/>
      <c r="AO49" s="29"/>
      <c r="AP49" s="29"/>
      <c r="AQ49" s="29"/>
      <c r="AR49" s="29"/>
      <c r="AS49" s="29"/>
      <c r="AT49" s="29"/>
      <c r="AU49" s="29"/>
      <c r="AV49" s="29"/>
      <c r="AW49" s="44"/>
      <c r="AX49" s="44"/>
      <c r="AY49" s="44"/>
      <c r="AZ49" s="44"/>
    </row>
    <row r="50" spans="1:52" s="5" customFormat="1" ht="12" x14ac:dyDescent="0.2">
      <c r="A50" s="211">
        <v>6</v>
      </c>
      <c r="B50" s="212"/>
      <c r="C50" s="156" t="s">
        <v>81</v>
      </c>
      <c r="D50" s="156"/>
      <c r="E50" s="156"/>
      <c r="F50" s="156"/>
      <c r="G50" s="156"/>
      <c r="H50" s="156"/>
      <c r="I50" s="156"/>
      <c r="J50" s="156"/>
      <c r="K50" s="156"/>
      <c r="L50" s="157">
        <v>650</v>
      </c>
      <c r="M50" s="158"/>
      <c r="N50" s="28"/>
      <c r="O50" s="157" t="str">
        <f t="shared" si="2"/>
        <v/>
      </c>
      <c r="P50" s="204"/>
      <c r="Q50" s="213"/>
      <c r="R50" s="214"/>
      <c r="S50" s="215"/>
      <c r="T50" s="216"/>
      <c r="U50" s="216"/>
      <c r="V50" s="216"/>
      <c r="W50" s="216"/>
      <c r="X50" s="216"/>
      <c r="Y50" s="216"/>
      <c r="Z50" s="216"/>
      <c r="AA50" s="216"/>
      <c r="AB50" s="216"/>
      <c r="AC50" s="217"/>
      <c r="AD50" s="202"/>
      <c r="AE50" s="203"/>
      <c r="AF50" s="28"/>
      <c r="AG50" s="157" t="str">
        <f t="shared" si="0"/>
        <v/>
      </c>
      <c r="AH50" s="204"/>
      <c r="AI50" s="29" t="str">
        <f t="shared" si="1"/>
        <v/>
      </c>
      <c r="AJ50" s="29"/>
      <c r="AK50" s="29"/>
      <c r="AL50" s="29"/>
      <c r="AM50" s="29"/>
      <c r="AN50" s="29"/>
      <c r="AO50" s="29"/>
      <c r="AP50" s="29"/>
      <c r="AQ50" s="29"/>
      <c r="AR50" s="29"/>
      <c r="AS50" s="29"/>
      <c r="AT50" s="29"/>
      <c r="AU50" s="29"/>
      <c r="AV50" s="29"/>
      <c r="AW50" s="44"/>
      <c r="AX50" s="44"/>
      <c r="AY50" s="44"/>
      <c r="AZ50" s="44"/>
    </row>
    <row r="51" spans="1:52" s="5" customFormat="1" ht="12" x14ac:dyDescent="0.2">
      <c r="A51" s="211">
        <v>6</v>
      </c>
      <c r="B51" s="212"/>
      <c r="C51" s="156" t="s">
        <v>82</v>
      </c>
      <c r="D51" s="156"/>
      <c r="E51" s="156"/>
      <c r="F51" s="156"/>
      <c r="G51" s="156"/>
      <c r="H51" s="156"/>
      <c r="I51" s="156"/>
      <c r="J51" s="156"/>
      <c r="K51" s="156"/>
      <c r="L51" s="157">
        <v>550</v>
      </c>
      <c r="M51" s="158"/>
      <c r="N51" s="28"/>
      <c r="O51" s="157" t="str">
        <f t="shared" si="2"/>
        <v/>
      </c>
      <c r="P51" s="204"/>
      <c r="Q51" s="213"/>
      <c r="R51" s="214"/>
      <c r="S51" s="215"/>
      <c r="T51" s="216"/>
      <c r="U51" s="216"/>
      <c r="V51" s="216"/>
      <c r="W51" s="216"/>
      <c r="X51" s="216"/>
      <c r="Y51" s="216"/>
      <c r="Z51" s="216"/>
      <c r="AA51" s="216"/>
      <c r="AB51" s="216"/>
      <c r="AC51" s="217"/>
      <c r="AD51" s="202"/>
      <c r="AE51" s="203"/>
      <c r="AF51" s="28"/>
      <c r="AG51" s="157" t="str">
        <f t="shared" si="0"/>
        <v/>
      </c>
      <c r="AH51" s="204"/>
      <c r="AI51" s="29" t="str">
        <f t="shared" si="1"/>
        <v/>
      </c>
      <c r="AJ51" s="29"/>
      <c r="AK51" s="29"/>
      <c r="AL51" s="29"/>
      <c r="AM51" s="29"/>
      <c r="AN51" s="29"/>
      <c r="AO51" s="29"/>
      <c r="AP51" s="29"/>
      <c r="AQ51" s="29"/>
      <c r="AR51" s="29"/>
      <c r="AS51" s="29"/>
      <c r="AT51" s="29"/>
      <c r="AU51" s="29"/>
      <c r="AV51" s="29"/>
      <c r="AW51" s="44"/>
      <c r="AX51" s="44"/>
      <c r="AY51" s="44"/>
      <c r="AZ51" s="44"/>
    </row>
    <row r="52" spans="1:52" s="5" customFormat="1" ht="12.75" customHeight="1" thickBot="1" x14ac:dyDescent="0.25">
      <c r="A52" s="205">
        <v>10</v>
      </c>
      <c r="B52" s="206"/>
      <c r="C52" s="142" t="s">
        <v>83</v>
      </c>
      <c r="D52" s="142"/>
      <c r="E52" s="142"/>
      <c r="F52" s="142"/>
      <c r="G52" s="142"/>
      <c r="H52" s="142"/>
      <c r="I52" s="142"/>
      <c r="J52" s="142"/>
      <c r="K52" s="142"/>
      <c r="L52" s="143">
        <v>500</v>
      </c>
      <c r="M52" s="144"/>
      <c r="N52" s="42"/>
      <c r="O52" s="143" t="str">
        <f t="shared" si="2"/>
        <v/>
      </c>
      <c r="P52" s="207"/>
      <c r="Q52" s="205" t="s">
        <v>84</v>
      </c>
      <c r="R52" s="206"/>
      <c r="S52" s="142" t="s">
        <v>85</v>
      </c>
      <c r="T52" s="142"/>
      <c r="U52" s="142"/>
      <c r="V52" s="142"/>
      <c r="W52" s="142"/>
      <c r="X52" s="142"/>
      <c r="Y52" s="142"/>
      <c r="Z52" s="142"/>
      <c r="AA52" s="142"/>
      <c r="AB52" s="208"/>
      <c r="AC52" s="45">
        <f>SUM(AG20:AG48)</f>
        <v>0</v>
      </c>
      <c r="AD52" s="209">
        <v>0.1</v>
      </c>
      <c r="AE52" s="210"/>
      <c r="AF52" s="42"/>
      <c r="AG52" s="143" t="str">
        <f>IF(AF52&gt;0,AC52*AD52,"")</f>
        <v/>
      </c>
      <c r="AH52" s="207"/>
      <c r="AI52" s="29" t="str">
        <f t="shared" si="1"/>
        <v/>
      </c>
      <c r="AJ52" s="29" t="str">
        <f>_xlfn.CONCAT(AI20:AI52)</f>
        <v/>
      </c>
      <c r="AK52" s="29"/>
      <c r="AL52" s="29"/>
      <c r="AM52" s="29"/>
      <c r="AN52" s="29"/>
      <c r="AO52" s="29"/>
      <c r="AP52" s="29"/>
      <c r="AQ52" s="29"/>
      <c r="AR52" s="29"/>
      <c r="AS52" s="29"/>
      <c r="AT52" s="29"/>
      <c r="AU52" s="29"/>
      <c r="AV52" s="29"/>
      <c r="AW52" s="44"/>
      <c r="AX52" s="44"/>
      <c r="AY52" s="44"/>
      <c r="AZ52" s="44"/>
    </row>
    <row r="53" spans="1:52" s="5" customFormat="1" ht="12.75" customHeight="1" x14ac:dyDescent="0.2">
      <c r="A53" s="31"/>
      <c r="B53" s="32"/>
      <c r="C53" s="32"/>
      <c r="D53" s="32"/>
      <c r="E53" s="32"/>
      <c r="F53" s="32"/>
      <c r="G53" s="32"/>
      <c r="H53" s="32"/>
      <c r="I53" s="32"/>
      <c r="J53" s="32"/>
      <c r="K53" s="32"/>
      <c r="L53" s="32"/>
      <c r="M53" s="33" t="s">
        <v>86</v>
      </c>
      <c r="N53" s="193">
        <f>SUM(O40:O52)</f>
        <v>0</v>
      </c>
      <c r="O53" s="194"/>
      <c r="P53" s="195"/>
      <c r="Q53" s="31"/>
      <c r="R53" s="32"/>
      <c r="S53" s="32"/>
      <c r="T53" s="32"/>
      <c r="U53" s="32"/>
      <c r="V53" s="32"/>
      <c r="W53" s="32"/>
      <c r="X53" s="32"/>
      <c r="Y53" s="32"/>
      <c r="Z53" s="32"/>
      <c r="AA53" s="32"/>
      <c r="AB53" s="32"/>
      <c r="AC53" s="32"/>
      <c r="AD53" s="32"/>
      <c r="AE53" s="33" t="s">
        <v>87</v>
      </c>
      <c r="AF53" s="193">
        <f>SUM(AG20:AG52)</f>
        <v>0</v>
      </c>
      <c r="AG53" s="194"/>
      <c r="AH53" s="195"/>
      <c r="AI53" s="29"/>
      <c r="AJ53" s="29"/>
      <c r="AK53" s="29"/>
      <c r="AL53" s="29"/>
      <c r="AM53" s="29"/>
      <c r="AN53" s="29"/>
      <c r="AO53" s="29"/>
      <c r="AP53" s="29"/>
      <c r="AQ53" s="29"/>
      <c r="AR53" s="29"/>
      <c r="AS53" s="29"/>
      <c r="AT53" s="29"/>
      <c r="AU53" s="29"/>
      <c r="AV53" s="29"/>
      <c r="AW53" s="44"/>
      <c r="AX53" s="44"/>
      <c r="AY53" s="44"/>
      <c r="AZ53" s="44"/>
    </row>
    <row r="54" spans="1:52" s="5" customFormat="1" ht="12.75" hidden="1" customHeight="1" x14ac:dyDescent="0.2">
      <c r="A54" s="35"/>
      <c r="B54" s="36"/>
      <c r="C54" s="36"/>
      <c r="D54" s="36"/>
      <c r="E54" s="36"/>
      <c r="F54" s="36"/>
      <c r="G54" s="37"/>
      <c r="H54" s="46"/>
      <c r="I54" s="36"/>
      <c r="J54" s="36"/>
      <c r="K54" s="36"/>
      <c r="L54" s="36"/>
      <c r="M54" s="38"/>
      <c r="N54" s="196"/>
      <c r="O54" s="197"/>
      <c r="P54" s="198"/>
      <c r="Q54" s="35"/>
      <c r="R54" s="36"/>
      <c r="S54" s="36"/>
      <c r="T54" s="36"/>
      <c r="U54" s="36"/>
      <c r="V54" s="36"/>
      <c r="W54" s="36"/>
      <c r="X54" s="36"/>
      <c r="Y54" s="46"/>
      <c r="Z54" s="46"/>
      <c r="AA54" s="36"/>
      <c r="AB54" s="36"/>
      <c r="AC54" s="36"/>
      <c r="AD54" s="36"/>
      <c r="AE54" s="38"/>
      <c r="AF54" s="196"/>
      <c r="AG54" s="197"/>
      <c r="AH54" s="198"/>
      <c r="AI54" s="29"/>
      <c r="AJ54" s="29"/>
      <c r="AK54" s="29"/>
      <c r="AL54" s="29"/>
      <c r="AM54" s="29"/>
      <c r="AN54" s="29"/>
      <c r="AO54" s="29"/>
      <c r="AP54" s="29"/>
      <c r="AQ54" s="29"/>
      <c r="AR54" s="29"/>
      <c r="AS54" s="29"/>
      <c r="AT54" s="29"/>
      <c r="AU54" s="29"/>
      <c r="AV54" s="29"/>
      <c r="AW54" s="44"/>
      <c r="AX54" s="44"/>
      <c r="AY54" s="44"/>
      <c r="AZ54" s="44"/>
    </row>
    <row r="55" spans="1:52" s="5" customFormat="1" ht="12.75" customHeight="1" thickBot="1" x14ac:dyDescent="0.25">
      <c r="A55" s="39"/>
      <c r="B55" s="40"/>
      <c r="C55" s="40"/>
      <c r="D55" s="40"/>
      <c r="E55" s="40"/>
      <c r="F55" s="40"/>
      <c r="G55" s="40"/>
      <c r="H55" s="40"/>
      <c r="I55" s="40"/>
      <c r="J55" s="40"/>
      <c r="K55" s="40"/>
      <c r="L55" s="40"/>
      <c r="M55" s="41"/>
      <c r="N55" s="199">
        <f>N53</f>
        <v>0</v>
      </c>
      <c r="O55" s="200"/>
      <c r="P55" s="201"/>
      <c r="Q55" s="39"/>
      <c r="R55" s="40"/>
      <c r="S55" s="40"/>
      <c r="T55" s="40"/>
      <c r="U55" s="40"/>
      <c r="V55" s="40"/>
      <c r="W55" s="40"/>
      <c r="X55" s="40"/>
      <c r="Y55" s="40"/>
      <c r="Z55" s="40"/>
      <c r="AA55" s="40"/>
      <c r="AB55" s="40"/>
      <c r="AC55" s="40"/>
      <c r="AD55" s="40"/>
      <c r="AE55" s="41"/>
      <c r="AF55" s="199">
        <f>AF53</f>
        <v>0</v>
      </c>
      <c r="AG55" s="200"/>
      <c r="AH55" s="201"/>
      <c r="AI55" s="29"/>
      <c r="AJ55" s="29"/>
      <c r="AK55" s="29"/>
      <c r="AL55" s="29"/>
      <c r="AM55" s="29"/>
      <c r="AN55" s="29"/>
      <c r="AO55" s="29"/>
      <c r="AP55" s="29"/>
      <c r="AQ55" s="29"/>
      <c r="AR55" s="29"/>
      <c r="AS55" s="29"/>
      <c r="AT55" s="29"/>
      <c r="AU55" s="29"/>
      <c r="AV55" s="29"/>
      <c r="AW55" s="44"/>
      <c r="AX55" s="44"/>
      <c r="AY55" s="44"/>
      <c r="AZ55" s="44"/>
    </row>
    <row r="56" spans="1:52" s="5" customFormat="1" ht="12.75" customHeight="1" x14ac:dyDescent="0.2">
      <c r="A56" s="175" t="s">
        <v>191</v>
      </c>
      <c r="B56" s="175"/>
      <c r="C56" s="175"/>
      <c r="D56" s="175"/>
      <c r="E56" s="175"/>
      <c r="F56" s="175"/>
      <c r="G56" s="175"/>
      <c r="H56" s="175"/>
      <c r="I56" s="175"/>
      <c r="J56" s="175"/>
      <c r="K56" s="175"/>
      <c r="L56" s="175"/>
      <c r="M56" s="175"/>
      <c r="N56" s="175"/>
      <c r="O56" s="175"/>
      <c r="P56" s="176"/>
      <c r="Q56" s="109"/>
      <c r="R56" s="110"/>
      <c r="S56" s="110"/>
      <c r="T56" s="110"/>
      <c r="U56" s="110"/>
      <c r="V56" s="110"/>
      <c r="W56" s="110"/>
      <c r="X56" s="110"/>
      <c r="Y56" s="110"/>
      <c r="Z56" s="110"/>
      <c r="AA56" s="110"/>
      <c r="AB56" s="110"/>
      <c r="AC56" s="110"/>
      <c r="AD56" s="110"/>
      <c r="AE56" s="111" t="s">
        <v>88</v>
      </c>
      <c r="AF56" s="179">
        <f>N23+N31+N38+N53+AF53</f>
        <v>2950</v>
      </c>
      <c r="AG56" s="180"/>
      <c r="AH56" s="181"/>
      <c r="AI56" s="29"/>
      <c r="AJ56" s="29"/>
      <c r="AK56" s="29"/>
      <c r="AL56" s="29"/>
      <c r="AM56" s="29"/>
      <c r="AN56" s="29"/>
      <c r="AO56" s="29"/>
      <c r="AP56" s="29"/>
      <c r="AQ56" s="29"/>
      <c r="AR56" s="29"/>
      <c r="AS56" s="29"/>
      <c r="AT56" s="29"/>
      <c r="AU56" s="29"/>
      <c r="AV56" s="29"/>
      <c r="AW56" s="44"/>
      <c r="AX56" s="44"/>
      <c r="AY56" s="44"/>
      <c r="AZ56" s="44"/>
    </row>
    <row r="57" spans="1:52" s="5" customFormat="1" ht="12.75" customHeight="1" x14ac:dyDescent="0.2">
      <c r="A57" s="177"/>
      <c r="B57" s="177"/>
      <c r="C57" s="177"/>
      <c r="D57" s="177"/>
      <c r="E57" s="177"/>
      <c r="F57" s="177"/>
      <c r="G57" s="177"/>
      <c r="H57" s="177"/>
      <c r="I57" s="177"/>
      <c r="J57" s="177"/>
      <c r="K57" s="177"/>
      <c r="L57" s="177"/>
      <c r="M57" s="177"/>
      <c r="N57" s="177"/>
      <c r="O57" s="177"/>
      <c r="P57" s="178"/>
      <c r="Q57" s="112"/>
      <c r="R57" s="113"/>
      <c r="S57" s="113"/>
      <c r="T57" s="113"/>
      <c r="U57" s="113"/>
      <c r="V57" s="113"/>
      <c r="W57" s="113"/>
      <c r="X57" s="113"/>
      <c r="Y57" s="113"/>
      <c r="Z57" s="113"/>
      <c r="AA57" s="113"/>
      <c r="AB57" s="113"/>
      <c r="AC57" s="113"/>
      <c r="AD57" s="113"/>
      <c r="AE57" s="114"/>
      <c r="AF57" s="182" t="s">
        <v>84</v>
      </c>
      <c r="AG57" s="183"/>
      <c r="AH57" s="184"/>
      <c r="AI57" s="29"/>
      <c r="AJ57" s="29"/>
      <c r="AK57" s="29"/>
      <c r="AL57" s="29"/>
      <c r="AM57" s="29"/>
      <c r="AN57" s="29"/>
      <c r="AO57" s="29"/>
      <c r="AP57" s="29"/>
      <c r="AQ57" s="29"/>
      <c r="AR57" s="29"/>
      <c r="AS57" s="29"/>
      <c r="AT57" s="29"/>
      <c r="AU57" s="29"/>
      <c r="AV57" s="29"/>
      <c r="AW57" s="44"/>
      <c r="AX57" s="44"/>
      <c r="AY57" s="44"/>
      <c r="AZ57" s="44"/>
    </row>
    <row r="58" spans="1:52" s="5" customFormat="1" ht="12.75" customHeight="1" thickBot="1" x14ac:dyDescent="0.25">
      <c r="A58" s="177"/>
      <c r="B58" s="177"/>
      <c r="C58" s="177"/>
      <c r="D58" s="177"/>
      <c r="E58" s="177"/>
      <c r="F58" s="177"/>
      <c r="G58" s="177"/>
      <c r="H58" s="177"/>
      <c r="I58" s="177"/>
      <c r="J58" s="177"/>
      <c r="K58" s="177"/>
      <c r="L58" s="177"/>
      <c r="M58" s="177"/>
      <c r="N58" s="177"/>
      <c r="O58" s="177"/>
      <c r="P58" s="178"/>
      <c r="Q58" s="115"/>
      <c r="R58" s="116"/>
      <c r="S58" s="116"/>
      <c r="T58" s="116"/>
      <c r="U58" s="116"/>
      <c r="V58" s="116"/>
      <c r="W58" s="116"/>
      <c r="X58" s="116"/>
      <c r="Y58" s="116"/>
      <c r="Z58" s="116"/>
      <c r="AA58" s="116"/>
      <c r="AB58" s="116"/>
      <c r="AC58" s="116"/>
      <c r="AD58" s="116"/>
      <c r="AE58" s="117"/>
      <c r="AF58" s="185">
        <f>AF56</f>
        <v>2950</v>
      </c>
      <c r="AG58" s="186"/>
      <c r="AH58" s="187"/>
      <c r="AI58" s="29"/>
      <c r="AJ58" s="29"/>
      <c r="AK58" s="29"/>
      <c r="AL58" s="29"/>
      <c r="AM58" s="29"/>
      <c r="AN58" s="29"/>
      <c r="AO58" s="29"/>
      <c r="AP58" s="29"/>
      <c r="AQ58" s="29"/>
      <c r="AR58" s="29"/>
      <c r="AS58" s="29"/>
      <c r="AT58" s="29"/>
      <c r="AU58" s="29"/>
      <c r="AV58" s="29"/>
      <c r="AW58" s="44"/>
      <c r="AX58" s="44"/>
      <c r="AY58" s="44"/>
      <c r="AZ58" s="44"/>
    </row>
    <row r="59" spans="1:52" s="5" customFormat="1" ht="12.75" customHeight="1" x14ac:dyDescent="0.2">
      <c r="A59" s="188" t="s">
        <v>89</v>
      </c>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29"/>
      <c r="AJ59" s="29"/>
      <c r="AK59" s="29"/>
      <c r="AL59" s="29"/>
      <c r="AM59" s="29"/>
      <c r="AN59" s="29"/>
      <c r="AO59" s="29"/>
      <c r="AP59" s="29"/>
      <c r="AQ59" s="29"/>
      <c r="AR59" s="29"/>
      <c r="AS59" s="29"/>
      <c r="AT59" s="29"/>
      <c r="AU59" s="29"/>
      <c r="AV59" s="29"/>
      <c r="AW59" s="44"/>
      <c r="AX59" s="44"/>
      <c r="AY59" s="44"/>
      <c r="AZ59" s="44"/>
    </row>
    <row r="60" spans="1:52" ht="0.95" customHeight="1" x14ac:dyDescent="0.2">
      <c r="A60" s="48"/>
      <c r="B60" s="48"/>
      <c r="C60" s="48"/>
      <c r="D60" s="48"/>
      <c r="E60" s="48"/>
      <c r="F60" s="48"/>
      <c r="G60" s="48"/>
      <c r="H60" s="48"/>
      <c r="I60" s="48"/>
      <c r="J60" s="48"/>
      <c r="K60" s="48"/>
      <c r="L60" s="48"/>
      <c r="M60" s="48"/>
      <c r="N60" s="48"/>
      <c r="O60" s="48"/>
      <c r="P60" s="48"/>
      <c r="Q60" s="48"/>
      <c r="R60" s="48"/>
      <c r="S60" s="48"/>
      <c r="T60" s="48"/>
      <c r="AE60" s="49"/>
      <c r="AF60" s="50"/>
      <c r="AG60" s="51"/>
      <c r="AH60" s="51"/>
      <c r="AW60" s="3"/>
      <c r="AX60" s="3"/>
      <c r="AY60" s="3"/>
      <c r="AZ60" s="3"/>
    </row>
    <row r="61" spans="1:52" s="5" customFormat="1" thickBot="1" x14ac:dyDescent="0.25">
      <c r="A61" s="189" t="s">
        <v>90</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29"/>
      <c r="AJ61" s="29"/>
      <c r="AK61" s="29"/>
      <c r="AL61" s="29"/>
      <c r="AM61" s="29"/>
      <c r="AN61" s="29"/>
      <c r="AO61" s="29"/>
      <c r="AP61" s="29"/>
      <c r="AQ61" s="29"/>
      <c r="AR61" s="29"/>
      <c r="AS61" s="29"/>
      <c r="AT61" s="29"/>
      <c r="AU61" s="29"/>
      <c r="AV61" s="29"/>
      <c r="AW61" s="44"/>
      <c r="AX61" s="44"/>
      <c r="AY61" s="44"/>
      <c r="AZ61" s="44"/>
    </row>
    <row r="62" spans="1:52" ht="12.75" customHeight="1" x14ac:dyDescent="0.2">
      <c r="A62" s="163" t="s">
        <v>91</v>
      </c>
      <c r="B62" s="164"/>
      <c r="C62" s="164"/>
      <c r="D62" s="164"/>
      <c r="E62" s="164"/>
      <c r="F62" s="164"/>
      <c r="G62" s="164"/>
      <c r="H62" s="164"/>
      <c r="I62" s="164"/>
      <c r="J62" s="164"/>
      <c r="K62" s="165"/>
      <c r="L62" s="166" t="s">
        <v>30</v>
      </c>
      <c r="M62" s="167"/>
      <c r="N62" s="25" t="s">
        <v>31</v>
      </c>
      <c r="O62" s="168" t="s">
        <v>32</v>
      </c>
      <c r="P62" s="166"/>
      <c r="Q62" s="169" t="s">
        <v>92</v>
      </c>
      <c r="R62" s="170"/>
      <c r="S62" s="170"/>
      <c r="T62" s="170"/>
      <c r="U62" s="170"/>
      <c r="V62" s="170"/>
      <c r="W62" s="170"/>
      <c r="X62" s="170"/>
      <c r="Y62" s="170"/>
      <c r="Z62" s="170"/>
      <c r="AA62" s="170"/>
      <c r="AB62" s="170"/>
      <c r="AC62" s="170"/>
      <c r="AD62" s="170"/>
      <c r="AE62" s="170"/>
      <c r="AF62" s="170"/>
      <c r="AG62" s="170"/>
      <c r="AH62" s="171"/>
      <c r="AW62" s="3"/>
      <c r="AX62" s="3"/>
      <c r="AY62" s="3"/>
      <c r="AZ62" s="3"/>
    </row>
    <row r="63" spans="1:52" s="83" customFormat="1" ht="9" x14ac:dyDescent="0.15">
      <c r="A63" s="190" t="s">
        <v>189</v>
      </c>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2"/>
      <c r="AI63" s="84"/>
      <c r="AJ63" s="84"/>
      <c r="AK63" s="84"/>
      <c r="AL63" s="84"/>
      <c r="AM63" s="84"/>
      <c r="AN63" s="84"/>
      <c r="AO63" s="84"/>
      <c r="AP63" s="84"/>
      <c r="AQ63" s="84"/>
      <c r="AR63" s="84"/>
      <c r="AS63" s="84"/>
      <c r="AT63" s="84"/>
      <c r="AU63" s="84"/>
      <c r="AV63" s="84"/>
      <c r="AW63" s="85"/>
      <c r="AX63" s="85"/>
      <c r="AY63" s="85"/>
      <c r="AZ63" s="85"/>
    </row>
    <row r="64" spans="1:52" ht="12.75" customHeight="1" x14ac:dyDescent="0.2">
      <c r="A64" s="155" t="s">
        <v>93</v>
      </c>
      <c r="B64" s="156"/>
      <c r="C64" s="156"/>
      <c r="D64" s="156"/>
      <c r="E64" s="156"/>
      <c r="F64" s="156"/>
      <c r="G64" s="156"/>
      <c r="H64" s="156"/>
      <c r="I64" s="156"/>
      <c r="J64" s="156"/>
      <c r="K64" s="156"/>
      <c r="L64" s="172">
        <v>125</v>
      </c>
      <c r="M64" s="173"/>
      <c r="N64" s="28"/>
      <c r="O64" s="174" t="str">
        <f>IF(N64&gt;0,L64*N64,"")</f>
        <v/>
      </c>
      <c r="P64" s="172"/>
      <c r="Q64" s="160"/>
      <c r="R64" s="161"/>
      <c r="S64" s="161"/>
      <c r="T64" s="161"/>
      <c r="U64" s="161"/>
      <c r="V64" s="161"/>
      <c r="W64" s="161"/>
      <c r="X64" s="161"/>
      <c r="Y64" s="161"/>
      <c r="Z64" s="161"/>
      <c r="AA64" s="161"/>
      <c r="AB64" s="161"/>
      <c r="AC64" s="161"/>
      <c r="AD64" s="161"/>
      <c r="AE64" s="161"/>
      <c r="AF64" s="161"/>
      <c r="AG64" s="161"/>
      <c r="AH64" s="162"/>
      <c r="AW64" s="3"/>
      <c r="AX64" s="3"/>
      <c r="AY64" s="3"/>
      <c r="AZ64" s="3"/>
    </row>
    <row r="65" spans="1:52" ht="12.75" customHeight="1" x14ac:dyDescent="0.2">
      <c r="A65" s="155" t="s">
        <v>190</v>
      </c>
      <c r="B65" s="156"/>
      <c r="C65" s="156"/>
      <c r="D65" s="156"/>
      <c r="E65" s="156"/>
      <c r="F65" s="156"/>
      <c r="G65" s="156"/>
      <c r="H65" s="156"/>
      <c r="I65" s="156"/>
      <c r="J65" s="156"/>
      <c r="K65" s="156"/>
      <c r="L65" s="157">
        <v>0</v>
      </c>
      <c r="M65" s="158"/>
      <c r="N65" s="52">
        <f>IF(N20&gt;0,(VLOOKUP(A20,AK1:AL8,2,FALSE))-N67,0)</f>
        <v>2</v>
      </c>
      <c r="O65" s="159">
        <f>IF(N65&gt;0,L65*N65,"")</f>
        <v>0</v>
      </c>
      <c r="P65" s="157"/>
      <c r="Q65" s="160"/>
      <c r="R65" s="161"/>
      <c r="S65" s="161"/>
      <c r="T65" s="161"/>
      <c r="U65" s="161"/>
      <c r="V65" s="161"/>
      <c r="W65" s="161"/>
      <c r="X65" s="161"/>
      <c r="Y65" s="161"/>
      <c r="Z65" s="161"/>
      <c r="AA65" s="161"/>
      <c r="AB65" s="161"/>
      <c r="AC65" s="161"/>
      <c r="AD65" s="161"/>
      <c r="AE65" s="161"/>
      <c r="AF65" s="161"/>
      <c r="AG65" s="161"/>
      <c r="AH65" s="162"/>
      <c r="AW65" s="3"/>
      <c r="AX65" s="3"/>
      <c r="AY65" s="3"/>
      <c r="AZ65" s="3"/>
    </row>
    <row r="66" spans="1:52" ht="12.75" customHeight="1" x14ac:dyDescent="0.2">
      <c r="A66" s="155" t="s">
        <v>94</v>
      </c>
      <c r="B66" s="156"/>
      <c r="C66" s="156"/>
      <c r="D66" s="156"/>
      <c r="E66" s="156"/>
      <c r="F66" s="156"/>
      <c r="G66" s="156"/>
      <c r="H66" s="156"/>
      <c r="I66" s="156"/>
      <c r="J66" s="156"/>
      <c r="K66" s="156"/>
      <c r="L66" s="157">
        <v>250</v>
      </c>
      <c r="M66" s="158"/>
      <c r="N66" s="28"/>
      <c r="O66" s="159" t="str">
        <f>IF(N66&gt;0,L66*N66,"")</f>
        <v/>
      </c>
      <c r="P66" s="157"/>
      <c r="Q66" s="160"/>
      <c r="R66" s="161"/>
      <c r="S66" s="161"/>
      <c r="T66" s="161"/>
      <c r="U66" s="161"/>
      <c r="V66" s="161"/>
      <c r="W66" s="161"/>
      <c r="X66" s="161"/>
      <c r="Y66" s="161"/>
      <c r="Z66" s="161"/>
      <c r="AA66" s="161"/>
      <c r="AB66" s="161"/>
      <c r="AC66" s="161"/>
      <c r="AD66" s="161"/>
      <c r="AE66" s="161"/>
      <c r="AF66" s="161"/>
      <c r="AG66" s="161"/>
      <c r="AH66" s="162"/>
      <c r="AW66" s="3"/>
      <c r="AX66" s="3"/>
      <c r="AY66" s="3"/>
      <c r="AZ66" s="3"/>
    </row>
    <row r="67" spans="1:52" ht="12.75" customHeight="1" thickBot="1" x14ac:dyDescent="0.25">
      <c r="A67" s="141" t="s">
        <v>95</v>
      </c>
      <c r="B67" s="142"/>
      <c r="C67" s="142"/>
      <c r="D67" s="142"/>
      <c r="E67" s="142"/>
      <c r="F67" s="142"/>
      <c r="G67" s="142"/>
      <c r="H67" s="142"/>
      <c r="I67" s="142"/>
      <c r="J67" s="142"/>
      <c r="K67" s="142"/>
      <c r="L67" s="143">
        <v>700</v>
      </c>
      <c r="M67" s="144"/>
      <c r="N67" s="42"/>
      <c r="O67" s="145" t="str">
        <f>IF(N67&gt;0,L67*N67,"")</f>
        <v/>
      </c>
      <c r="P67" s="143"/>
      <c r="Q67" s="146"/>
      <c r="R67" s="147"/>
      <c r="S67" s="147"/>
      <c r="T67" s="147"/>
      <c r="U67" s="147"/>
      <c r="V67" s="147"/>
      <c r="W67" s="147"/>
      <c r="X67" s="147"/>
      <c r="Y67" s="147"/>
      <c r="Z67" s="147"/>
      <c r="AA67" s="147"/>
      <c r="AB67" s="147"/>
      <c r="AC67" s="147"/>
      <c r="AD67" s="147"/>
      <c r="AE67" s="147"/>
      <c r="AF67" s="147"/>
      <c r="AG67" s="147"/>
      <c r="AH67" s="148"/>
      <c r="AW67" s="3"/>
      <c r="AX67" s="3"/>
      <c r="AY67" s="3"/>
      <c r="AZ67" s="3"/>
    </row>
    <row r="68" spans="1:52" ht="12.75" customHeight="1" thickBot="1" x14ac:dyDescent="0.25">
      <c r="A68" s="53"/>
      <c r="B68" s="54"/>
      <c r="C68" s="54"/>
      <c r="D68" s="54"/>
      <c r="E68" s="54"/>
      <c r="F68" s="54"/>
      <c r="G68" s="54"/>
      <c r="H68" s="54"/>
      <c r="I68" s="54"/>
      <c r="J68" s="54"/>
      <c r="K68" s="54"/>
      <c r="L68" s="54"/>
      <c r="M68" s="55" t="s">
        <v>96</v>
      </c>
      <c r="N68" s="149">
        <f>SUM(O64:O68)</f>
        <v>0</v>
      </c>
      <c r="O68" s="150"/>
      <c r="P68" s="151"/>
      <c r="Q68" s="56" t="s">
        <v>97</v>
      </c>
      <c r="R68" s="26"/>
      <c r="S68" s="26"/>
      <c r="T68" s="26"/>
      <c r="U68" s="26"/>
      <c r="V68" s="26"/>
      <c r="W68" s="26"/>
      <c r="X68" s="26"/>
      <c r="Y68" s="26"/>
      <c r="Z68" s="26"/>
      <c r="AA68" s="26"/>
      <c r="AB68" s="26"/>
      <c r="AC68" s="26"/>
      <c r="AD68" s="26"/>
      <c r="AE68" s="26"/>
      <c r="AF68" s="26"/>
      <c r="AG68" s="26"/>
      <c r="AH68" s="26"/>
      <c r="AW68" s="3"/>
      <c r="AX68" s="3"/>
      <c r="AY68" s="3"/>
      <c r="AZ68" s="3"/>
    </row>
    <row r="69" spans="1:52" ht="12.75" customHeight="1" thickBot="1" x14ac:dyDescent="0.25">
      <c r="A69" s="48"/>
      <c r="B69" s="48"/>
      <c r="C69" s="48"/>
      <c r="D69" s="48"/>
      <c r="E69" s="48"/>
      <c r="F69" s="48"/>
      <c r="G69" s="48"/>
      <c r="H69" s="48"/>
      <c r="I69" s="48"/>
      <c r="J69" s="48"/>
      <c r="K69" s="48"/>
      <c r="L69" s="48"/>
      <c r="M69" s="48"/>
      <c r="N69" s="48"/>
      <c r="O69" s="48"/>
      <c r="P69" s="48"/>
      <c r="Q69" s="48"/>
      <c r="R69" s="48"/>
      <c r="S69" s="48"/>
      <c r="T69" s="48"/>
      <c r="AE69" s="49"/>
      <c r="AF69" s="50"/>
      <c r="AG69" s="51"/>
      <c r="AH69" s="51"/>
      <c r="AW69" s="3"/>
      <c r="AX69" s="3"/>
      <c r="AY69" s="3"/>
      <c r="AZ69" s="3"/>
    </row>
    <row r="70" spans="1:52" ht="12.75" customHeight="1" thickBot="1" x14ac:dyDescent="0.25">
      <c r="A70" s="152" t="s">
        <v>187</v>
      </c>
      <c r="B70" s="153"/>
      <c r="C70" s="153"/>
      <c r="D70" s="153"/>
      <c r="E70" s="153"/>
      <c r="F70" s="153"/>
      <c r="G70" s="153"/>
      <c r="H70" s="153"/>
      <c r="I70" s="153"/>
      <c r="J70" s="153"/>
      <c r="K70" s="154"/>
      <c r="L70" s="48"/>
      <c r="M70" s="57"/>
      <c r="N70" s="118" t="s">
        <v>199</v>
      </c>
      <c r="O70" s="48"/>
      <c r="P70" s="48"/>
      <c r="Q70" s="48"/>
      <c r="R70" s="48"/>
      <c r="S70" s="57"/>
      <c r="T70" s="48"/>
      <c r="U70" s="118" t="s">
        <v>198</v>
      </c>
      <c r="AE70" s="49"/>
      <c r="AF70" s="50"/>
      <c r="AG70" s="51"/>
      <c r="AH70" s="51"/>
      <c r="AW70" s="3"/>
      <c r="AX70" s="3"/>
      <c r="AY70" s="3"/>
      <c r="AZ70" s="3"/>
    </row>
    <row r="71" spans="1:52" ht="2.1" customHeight="1" thickBot="1" x14ac:dyDescent="0.25">
      <c r="A71" s="58"/>
      <c r="B71" s="59"/>
      <c r="C71" s="59"/>
      <c r="D71" s="59"/>
      <c r="E71" s="59"/>
      <c r="F71" s="59"/>
      <c r="G71" s="59"/>
      <c r="H71" s="59"/>
      <c r="I71" s="59"/>
      <c r="J71" s="59"/>
      <c r="K71" s="60"/>
      <c r="L71" s="48"/>
      <c r="M71" s="48"/>
      <c r="N71" s="47"/>
      <c r="O71" s="48"/>
      <c r="P71" s="48"/>
      <c r="Q71" s="48"/>
      <c r="R71" s="48"/>
      <c r="S71" s="48"/>
      <c r="T71" s="48"/>
      <c r="U71" s="47"/>
      <c r="AE71" s="49"/>
      <c r="AF71" s="50"/>
      <c r="AG71" s="51"/>
      <c r="AH71" s="51"/>
      <c r="AW71" s="3"/>
      <c r="AX71" s="3"/>
      <c r="AY71" s="3"/>
      <c r="AZ71" s="3"/>
    </row>
    <row r="72" spans="1:52" ht="12.75" customHeight="1" x14ac:dyDescent="0.2">
      <c r="A72" s="61" t="s">
        <v>98</v>
      </c>
      <c r="B72" s="62"/>
      <c r="C72" s="62"/>
      <c r="D72" s="62"/>
      <c r="E72" s="63">
        <f>V2</f>
        <v>0</v>
      </c>
      <c r="F72" s="62"/>
      <c r="G72" s="62"/>
      <c r="H72" s="62"/>
      <c r="I72" s="62"/>
      <c r="J72" s="62"/>
      <c r="K72" s="64"/>
      <c r="L72" s="65"/>
      <c r="M72" s="66"/>
      <c r="N72" s="67" t="s">
        <v>12</v>
      </c>
      <c r="O72" s="68">
        <f>V6</f>
        <v>0</v>
      </c>
      <c r="P72" s="69"/>
      <c r="Q72" s="69"/>
      <c r="R72" s="69"/>
      <c r="S72" s="69"/>
      <c r="T72" s="69"/>
      <c r="U72" s="70"/>
      <c r="V72" s="71"/>
      <c r="W72" s="71"/>
      <c r="X72" s="71"/>
      <c r="Y72" s="71"/>
      <c r="Z72" s="72"/>
      <c r="AA72" s="73"/>
      <c r="AB72" s="71"/>
      <c r="AC72" s="71"/>
      <c r="AD72" s="71"/>
      <c r="AE72" s="33"/>
      <c r="AF72" s="67" t="s">
        <v>99</v>
      </c>
      <c r="AG72" s="68" t="str">
        <f>IF(N33&gt;0,"Yes","No")</f>
        <v>No</v>
      </c>
      <c r="AH72" s="34"/>
      <c r="AW72" s="3"/>
      <c r="AX72" s="3"/>
      <c r="AY72" s="3"/>
      <c r="AZ72" s="3"/>
    </row>
    <row r="73" spans="1:52" ht="12.75" customHeight="1" x14ac:dyDescent="0.2">
      <c r="A73" s="129"/>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1"/>
      <c r="AW73" s="3"/>
      <c r="AX73" s="3"/>
      <c r="AY73" s="3"/>
      <c r="AZ73" s="3"/>
    </row>
    <row r="74" spans="1:52" ht="12.75" customHeight="1" x14ac:dyDescent="0.2">
      <c r="A74" s="132"/>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4"/>
      <c r="AW74" s="3"/>
      <c r="AX74" s="3"/>
      <c r="AY74" s="3"/>
      <c r="AZ74" s="3"/>
    </row>
    <row r="75" spans="1:52" ht="12.75" customHeight="1" x14ac:dyDescent="0.2">
      <c r="A75" s="132"/>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4"/>
      <c r="AW75" s="3"/>
      <c r="AX75" s="3"/>
      <c r="AY75" s="3"/>
      <c r="AZ75" s="3"/>
    </row>
    <row r="76" spans="1:52" ht="12.75" customHeight="1" thickBot="1" x14ac:dyDescent="0.25">
      <c r="A76" s="135"/>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7"/>
      <c r="AW76" s="3"/>
      <c r="AX76" s="3"/>
      <c r="AY76" s="3"/>
      <c r="AZ76" s="3"/>
    </row>
    <row r="77" spans="1:52" s="18" customFormat="1" ht="11.25" x14ac:dyDescent="0.2">
      <c r="A77" s="18" t="s">
        <v>188</v>
      </c>
      <c r="AE77" s="97"/>
      <c r="AF77" s="97"/>
      <c r="AH77" s="97"/>
      <c r="AI77" s="98"/>
      <c r="AJ77" s="98"/>
      <c r="AK77" s="98"/>
      <c r="AL77" s="98"/>
      <c r="AM77" s="98"/>
      <c r="AN77" s="98"/>
      <c r="AO77" s="98"/>
      <c r="AP77" s="98"/>
      <c r="AQ77" s="98"/>
      <c r="AR77" s="98"/>
      <c r="AS77" s="98"/>
      <c r="AT77" s="98"/>
      <c r="AU77" s="98"/>
      <c r="AV77" s="98"/>
      <c r="AW77" s="97"/>
      <c r="AX77" s="97"/>
      <c r="AY77" s="97"/>
      <c r="AZ77" s="97"/>
    </row>
    <row r="78" spans="1:52" s="74" customFormat="1" x14ac:dyDescent="0.2">
      <c r="A78" s="74" t="s">
        <v>100</v>
      </c>
      <c r="B78" s="74" t="s">
        <v>100</v>
      </c>
      <c r="C78" s="74" t="s">
        <v>100</v>
      </c>
      <c r="D78" s="74" t="s">
        <v>100</v>
      </c>
      <c r="E78" s="74" t="s">
        <v>100</v>
      </c>
      <c r="F78" s="74" t="s">
        <v>100</v>
      </c>
      <c r="G78" s="74" t="s">
        <v>100</v>
      </c>
      <c r="H78" s="74" t="s">
        <v>100</v>
      </c>
      <c r="I78" s="74" t="s">
        <v>100</v>
      </c>
      <c r="J78" s="74" t="s">
        <v>100</v>
      </c>
      <c r="K78" s="74" t="s">
        <v>100</v>
      </c>
      <c r="L78" s="74" t="s">
        <v>100</v>
      </c>
      <c r="M78" s="74" t="s">
        <v>100</v>
      </c>
      <c r="N78" s="74" t="s">
        <v>100</v>
      </c>
      <c r="O78" s="74" t="s">
        <v>100</v>
      </c>
      <c r="P78" s="74" t="s">
        <v>100</v>
      </c>
      <c r="Q78" s="74" t="s">
        <v>100</v>
      </c>
      <c r="R78" s="74" t="s">
        <v>100</v>
      </c>
      <c r="S78" s="74" t="s">
        <v>100</v>
      </c>
      <c r="U78" s="74" t="s">
        <v>100</v>
      </c>
      <c r="V78" s="74" t="s">
        <v>100</v>
      </c>
      <c r="X78" s="74" t="s">
        <v>100</v>
      </c>
      <c r="Y78" s="74" t="s">
        <v>100</v>
      </c>
      <c r="Z78" s="74" t="s">
        <v>100</v>
      </c>
      <c r="AA78" s="74" t="s">
        <v>100</v>
      </c>
      <c r="AB78" s="74" t="s">
        <v>100</v>
      </c>
      <c r="AC78" s="74" t="s">
        <v>100</v>
      </c>
      <c r="AD78" s="74" t="s">
        <v>100</v>
      </c>
      <c r="AE78" s="74" t="s">
        <v>100</v>
      </c>
      <c r="AF78" s="74" t="s">
        <v>100</v>
      </c>
      <c r="AG78" s="74" t="s">
        <v>100</v>
      </c>
      <c r="AH78" s="74" t="s">
        <v>100</v>
      </c>
      <c r="AI78" s="75"/>
      <c r="AJ78" s="75"/>
      <c r="AK78" s="75"/>
      <c r="AL78" s="75"/>
      <c r="AM78" s="75"/>
      <c r="AN78" s="75"/>
      <c r="AO78" s="75"/>
      <c r="AP78" s="75"/>
      <c r="AQ78" s="75"/>
      <c r="AR78" s="75"/>
      <c r="AS78" s="75"/>
      <c r="AT78" s="75"/>
      <c r="AU78" s="75"/>
      <c r="AV78" s="75"/>
      <c r="AW78" s="76"/>
      <c r="AX78" s="76"/>
      <c r="AY78" s="76"/>
      <c r="AZ78" s="76"/>
    </row>
    <row r="79" spans="1:52" ht="3" customHeight="1" x14ac:dyDescent="0.2">
      <c r="AE79" s="3"/>
      <c r="AF79" s="3"/>
      <c r="AH79" s="3"/>
      <c r="AW79" s="3"/>
      <c r="AX79" s="3"/>
      <c r="AY79" s="3"/>
      <c r="AZ79" s="3"/>
    </row>
    <row r="80" spans="1:52" x14ac:dyDescent="0.2">
      <c r="A80" s="5" t="s">
        <v>101</v>
      </c>
      <c r="AW80" s="3"/>
      <c r="AX80" s="3"/>
      <c r="AY80" s="3"/>
      <c r="AZ80" s="3"/>
    </row>
    <row r="81" spans="1:52" x14ac:dyDescent="0.2">
      <c r="E81" s="13"/>
      <c r="K81" s="77"/>
      <c r="L81" s="77"/>
      <c r="M81" s="77"/>
      <c r="N81" s="77"/>
      <c r="Q81" s="101" t="s">
        <v>194</v>
      </c>
      <c r="AW81" s="3"/>
      <c r="AX81" s="3"/>
      <c r="AY81" s="3"/>
      <c r="AZ81" s="3"/>
    </row>
    <row r="82" spans="1:52" ht="3" customHeight="1" x14ac:dyDescent="0.2">
      <c r="AE82" s="3"/>
      <c r="AF82" s="3"/>
      <c r="AH82" s="3"/>
      <c r="AW82" s="3"/>
      <c r="AX82" s="3"/>
      <c r="AY82" s="3"/>
      <c r="AZ82" s="3"/>
    </row>
    <row r="83" spans="1:52" x14ac:dyDescent="0.2">
      <c r="A83" s="13" t="s">
        <v>102</v>
      </c>
      <c r="B83" s="13"/>
      <c r="C83" s="13"/>
      <c r="D83" s="13"/>
      <c r="E83" s="13"/>
      <c r="F83" s="13"/>
      <c r="G83" s="13"/>
      <c r="H83" s="13"/>
      <c r="AW83" s="3"/>
      <c r="AX83" s="3"/>
      <c r="AY83" s="3"/>
      <c r="AZ83" s="3"/>
    </row>
    <row r="84" spans="1:52" s="5" customFormat="1" x14ac:dyDescent="0.2">
      <c r="A84" s="78"/>
      <c r="B84" s="79" t="s">
        <v>103</v>
      </c>
      <c r="F84" s="79"/>
      <c r="G84" s="79"/>
      <c r="H84" s="79"/>
      <c r="Q84" s="2"/>
      <c r="R84" s="2"/>
      <c r="S84" s="2"/>
      <c r="AI84" s="29"/>
      <c r="AJ84" s="29"/>
      <c r="AK84" s="29"/>
      <c r="AL84" s="29"/>
      <c r="AM84" s="29"/>
      <c r="AN84" s="29"/>
      <c r="AO84" s="29"/>
      <c r="AP84" s="29"/>
      <c r="AQ84" s="29"/>
      <c r="AR84" s="29"/>
      <c r="AS84" s="29"/>
      <c r="AT84" s="29"/>
      <c r="AU84" s="29"/>
      <c r="AV84" s="29"/>
      <c r="AW84" s="44"/>
      <c r="AX84" s="44"/>
      <c r="AY84" s="44"/>
      <c r="AZ84" s="44"/>
    </row>
    <row r="85" spans="1:52" ht="2.1" customHeight="1" x14ac:dyDescent="0.2">
      <c r="A85" s="80"/>
      <c r="B85" s="13"/>
      <c r="F85" s="13"/>
      <c r="G85" s="13"/>
      <c r="H85" s="13"/>
      <c r="Q85" s="2"/>
      <c r="R85" s="2"/>
      <c r="S85" s="2"/>
      <c r="AW85" s="3"/>
      <c r="AX85" s="3"/>
      <c r="AY85" s="3"/>
      <c r="AZ85" s="3"/>
    </row>
    <row r="86" spans="1:52" s="5" customFormat="1" x14ac:dyDescent="0.2">
      <c r="A86" s="78"/>
      <c r="B86" s="79" t="s">
        <v>104</v>
      </c>
      <c r="F86" s="79"/>
      <c r="G86" s="79"/>
      <c r="H86" s="79"/>
      <c r="Q86" s="2"/>
      <c r="R86" s="2"/>
      <c r="S86" s="2"/>
      <c r="AI86" s="29"/>
      <c r="AJ86" s="29"/>
      <c r="AK86" s="29"/>
      <c r="AL86" s="29"/>
      <c r="AM86" s="29"/>
      <c r="AN86" s="29"/>
      <c r="AO86" s="29"/>
      <c r="AP86" s="29"/>
      <c r="AQ86" s="29"/>
      <c r="AR86" s="29"/>
      <c r="AS86" s="29"/>
      <c r="AT86" s="29"/>
      <c r="AU86" s="29"/>
      <c r="AV86" s="29"/>
      <c r="AW86" s="44"/>
      <c r="AX86" s="44"/>
      <c r="AY86" s="44"/>
      <c r="AZ86" s="44"/>
    </row>
    <row r="87" spans="1:52" ht="2.1" customHeight="1" x14ac:dyDescent="0.2">
      <c r="A87" s="80"/>
      <c r="B87" s="13"/>
      <c r="F87" s="13"/>
      <c r="G87" s="13"/>
      <c r="H87" s="13"/>
      <c r="Q87" s="2"/>
      <c r="R87" s="2"/>
      <c r="AW87" s="3"/>
      <c r="AX87" s="3"/>
      <c r="AY87" s="3"/>
      <c r="AZ87" s="3"/>
    </row>
    <row r="88" spans="1:52" s="5" customFormat="1" ht="12" customHeight="1" x14ac:dyDescent="0.2">
      <c r="A88" s="78"/>
      <c r="B88" s="138" t="s">
        <v>105</v>
      </c>
      <c r="C88" s="138"/>
      <c r="D88" s="138"/>
      <c r="E88" s="138"/>
      <c r="F88" s="138"/>
      <c r="G88" s="138"/>
      <c r="H88" s="138"/>
      <c r="I88" s="138"/>
      <c r="J88" s="138"/>
      <c r="K88" s="138"/>
      <c r="L88" s="138"/>
      <c r="M88" s="138"/>
      <c r="N88" s="138"/>
      <c r="O88" s="138"/>
      <c r="P88" s="138"/>
      <c r="Q88" s="2"/>
      <c r="R88" s="2"/>
      <c r="AI88" s="29"/>
      <c r="AJ88" s="29"/>
      <c r="AK88" s="29"/>
      <c r="AL88" s="29"/>
      <c r="AM88" s="29"/>
      <c r="AN88" s="29"/>
      <c r="AO88" s="29"/>
      <c r="AP88" s="29"/>
      <c r="AQ88" s="29"/>
      <c r="AR88" s="29"/>
      <c r="AS88" s="29"/>
      <c r="AT88" s="29"/>
      <c r="AU88" s="29"/>
      <c r="AV88" s="29"/>
      <c r="AW88" s="44"/>
      <c r="AX88" s="44"/>
      <c r="AY88" s="44"/>
      <c r="AZ88" s="44"/>
    </row>
    <row r="89" spans="1:52" ht="2.1" customHeight="1" x14ac:dyDescent="0.2">
      <c r="A89" s="80"/>
      <c r="B89" s="138"/>
      <c r="C89" s="138"/>
      <c r="D89" s="138"/>
      <c r="E89" s="138"/>
      <c r="F89" s="138"/>
      <c r="G89" s="138"/>
      <c r="H89" s="138"/>
      <c r="I89" s="138"/>
      <c r="J89" s="138"/>
      <c r="K89" s="138"/>
      <c r="L89" s="138"/>
      <c r="M89" s="138"/>
      <c r="N89" s="138"/>
      <c r="O89" s="138"/>
      <c r="P89" s="138"/>
      <c r="Q89" s="2"/>
      <c r="R89" s="2"/>
      <c r="AW89" s="3"/>
      <c r="AX89" s="3"/>
      <c r="AY89" s="3"/>
      <c r="AZ89" s="3"/>
    </row>
    <row r="90" spans="1:52" x14ac:dyDescent="0.2">
      <c r="A90" s="13"/>
      <c r="B90" s="138"/>
      <c r="C90" s="138"/>
      <c r="D90" s="138"/>
      <c r="E90" s="138"/>
      <c r="F90" s="138"/>
      <c r="G90" s="138"/>
      <c r="H90" s="138"/>
      <c r="I90" s="138"/>
      <c r="J90" s="138"/>
      <c r="K90" s="138"/>
      <c r="L90" s="138"/>
      <c r="M90" s="138"/>
      <c r="N90" s="138"/>
      <c r="O90" s="138"/>
      <c r="P90" s="138"/>
      <c r="Q90" s="2"/>
      <c r="R90" s="2"/>
      <c r="AW90" s="3"/>
      <c r="AX90" s="3"/>
      <c r="AY90" s="3"/>
      <c r="AZ90" s="3"/>
    </row>
    <row r="91" spans="1:52" ht="4.5" customHeight="1" x14ac:dyDescent="0.2">
      <c r="A91" s="13"/>
      <c r="B91" s="81"/>
      <c r="C91" s="81"/>
      <c r="D91" s="81"/>
      <c r="E91" s="81"/>
      <c r="F91" s="81"/>
      <c r="G91" s="81"/>
      <c r="H91" s="81"/>
      <c r="I91" s="81"/>
      <c r="J91" s="81"/>
      <c r="K91" s="81"/>
      <c r="L91" s="81"/>
      <c r="M91" s="81"/>
      <c r="N91" s="81"/>
      <c r="O91" s="81"/>
      <c r="P91" s="81"/>
      <c r="Q91" s="81"/>
      <c r="R91" s="79"/>
      <c r="AW91" s="3"/>
      <c r="AX91" s="3"/>
      <c r="AY91" s="3"/>
      <c r="AZ91" s="3"/>
    </row>
    <row r="92" spans="1:52" s="83" customFormat="1" ht="9" x14ac:dyDescent="0.15">
      <c r="A92" s="82" t="s">
        <v>106</v>
      </c>
      <c r="B92" s="82"/>
      <c r="C92" s="82"/>
      <c r="D92" s="82"/>
      <c r="E92" s="82"/>
      <c r="F92" s="82"/>
      <c r="G92" s="82"/>
      <c r="H92" s="82"/>
      <c r="AI92" s="84"/>
      <c r="AJ92" s="84"/>
      <c r="AK92" s="84"/>
      <c r="AL92" s="84"/>
      <c r="AM92" s="84"/>
      <c r="AN92" s="84"/>
      <c r="AO92" s="84"/>
      <c r="AP92" s="84"/>
      <c r="AQ92" s="84"/>
      <c r="AR92" s="84"/>
      <c r="AS92" s="84"/>
      <c r="AT92" s="84"/>
      <c r="AU92" s="84"/>
      <c r="AV92" s="84"/>
      <c r="AW92" s="85"/>
      <c r="AX92" s="85"/>
      <c r="AY92" s="85"/>
      <c r="AZ92" s="85"/>
    </row>
    <row r="93" spans="1:52" s="83" customFormat="1" ht="9" x14ac:dyDescent="0.15">
      <c r="A93" s="83" t="s">
        <v>107</v>
      </c>
      <c r="E93" s="82"/>
      <c r="F93" s="82"/>
      <c r="G93" s="82"/>
      <c r="H93" s="82"/>
      <c r="AI93" s="84"/>
      <c r="AJ93" s="84"/>
      <c r="AK93" s="84"/>
      <c r="AL93" s="84"/>
      <c r="AM93" s="84"/>
      <c r="AN93" s="84"/>
      <c r="AO93" s="84"/>
      <c r="AP93" s="84"/>
      <c r="AQ93" s="84"/>
      <c r="AR93" s="84"/>
      <c r="AS93" s="84"/>
      <c r="AT93" s="84"/>
      <c r="AU93" s="84"/>
      <c r="AV93" s="84"/>
      <c r="AW93" s="85"/>
      <c r="AX93" s="85"/>
      <c r="AY93" s="85"/>
      <c r="AZ93" s="85"/>
    </row>
    <row r="94" spans="1:52" s="83" customFormat="1" ht="9" x14ac:dyDescent="0.15">
      <c r="A94" s="83" t="s">
        <v>108</v>
      </c>
      <c r="AI94" s="84"/>
      <c r="AJ94" s="84"/>
      <c r="AK94" s="84"/>
      <c r="AL94" s="84"/>
      <c r="AM94" s="84"/>
      <c r="AN94" s="84"/>
      <c r="AO94" s="84"/>
      <c r="AP94" s="84"/>
      <c r="AQ94" s="84"/>
      <c r="AR94" s="84"/>
      <c r="AS94" s="84"/>
      <c r="AT94" s="84"/>
      <c r="AU94" s="84"/>
      <c r="AV94" s="84"/>
      <c r="AW94" s="85"/>
      <c r="AX94" s="85"/>
      <c r="AY94" s="85"/>
      <c r="AZ94" s="85"/>
    </row>
    <row r="95" spans="1:52" s="83" customFormat="1" ht="9" x14ac:dyDescent="0.15">
      <c r="A95" s="83" t="s">
        <v>109</v>
      </c>
      <c r="AI95" s="84"/>
      <c r="AJ95" s="84"/>
      <c r="AK95" s="84"/>
      <c r="AL95" s="84"/>
      <c r="AM95" s="84"/>
      <c r="AN95" s="84"/>
      <c r="AO95" s="84"/>
      <c r="AP95" s="84"/>
      <c r="AQ95" s="84"/>
      <c r="AR95" s="84"/>
      <c r="AS95" s="84"/>
      <c r="AT95" s="84"/>
      <c r="AU95" s="84"/>
      <c r="AV95" s="84"/>
      <c r="AW95" s="85"/>
      <c r="AX95" s="85"/>
      <c r="AY95" s="85"/>
      <c r="AZ95" s="85"/>
    </row>
    <row r="96" spans="1:52" s="83" customFormat="1" ht="9" x14ac:dyDescent="0.15">
      <c r="A96" s="83" t="s">
        <v>110</v>
      </c>
      <c r="AI96" s="84"/>
      <c r="AJ96" s="84"/>
      <c r="AK96" s="84"/>
      <c r="AL96" s="84"/>
      <c r="AM96" s="84"/>
      <c r="AN96" s="84"/>
      <c r="AO96" s="84"/>
      <c r="AP96" s="84"/>
      <c r="AQ96" s="84"/>
      <c r="AR96" s="84"/>
      <c r="AS96" s="84"/>
      <c r="AT96" s="84"/>
      <c r="AU96" s="84"/>
      <c r="AV96" s="84"/>
      <c r="AW96" s="85"/>
      <c r="AX96" s="85"/>
      <c r="AY96" s="85"/>
      <c r="AZ96" s="85"/>
    </row>
    <row r="97" spans="1:52" s="83" customFormat="1" ht="9" x14ac:dyDescent="0.15">
      <c r="AI97" s="84"/>
      <c r="AJ97" s="84"/>
      <c r="AK97" s="84"/>
      <c r="AL97" s="84"/>
      <c r="AM97" s="84"/>
      <c r="AN97" s="84"/>
      <c r="AO97" s="84"/>
      <c r="AP97" s="84"/>
      <c r="AQ97" s="84"/>
      <c r="AR97" s="84"/>
      <c r="AS97" s="84"/>
      <c r="AT97" s="84"/>
      <c r="AU97" s="84"/>
      <c r="AV97" s="84"/>
      <c r="AW97" s="85"/>
      <c r="AX97" s="85"/>
      <c r="AY97" s="85"/>
      <c r="AZ97" s="85"/>
    </row>
    <row r="98" spans="1:52" ht="15" customHeight="1" x14ac:dyDescent="0.2">
      <c r="D98" s="123"/>
      <c r="E98" s="123"/>
      <c r="F98" s="123"/>
      <c r="G98" s="123"/>
      <c r="H98" s="123"/>
      <c r="I98" s="123"/>
      <c r="J98" s="123"/>
      <c r="K98" s="123"/>
      <c r="L98" s="123"/>
      <c r="M98" s="123"/>
      <c r="N98" s="123"/>
      <c r="S98" s="123"/>
      <c r="T98" s="123"/>
      <c r="U98" s="123"/>
      <c r="V98" s="123"/>
      <c r="W98" s="123"/>
      <c r="X98" s="123"/>
      <c r="Y98" s="123"/>
      <c r="Z98" s="123"/>
      <c r="AA98" s="123"/>
      <c r="AB98" s="123"/>
      <c r="AC98" s="123"/>
      <c r="AD98" s="123"/>
      <c r="AE98" s="123"/>
      <c r="AW98" s="3"/>
      <c r="AX98" s="3"/>
      <c r="AY98" s="3"/>
      <c r="AZ98" s="3"/>
    </row>
    <row r="99" spans="1:52" s="5" customFormat="1" ht="12" x14ac:dyDescent="0.2">
      <c r="D99" s="15" t="s">
        <v>111</v>
      </c>
      <c r="S99" s="15" t="s">
        <v>112</v>
      </c>
      <c r="T99" s="15"/>
      <c r="AI99" s="29"/>
      <c r="AJ99" s="29"/>
      <c r="AK99" s="29"/>
      <c r="AL99" s="29"/>
      <c r="AM99" s="29"/>
      <c r="AN99" s="29"/>
      <c r="AO99" s="29"/>
      <c r="AP99" s="29"/>
      <c r="AQ99" s="29"/>
      <c r="AR99" s="29"/>
      <c r="AS99" s="29"/>
      <c r="AT99" s="29"/>
      <c r="AU99" s="29"/>
      <c r="AV99" s="29"/>
      <c r="AW99" s="44"/>
      <c r="AX99" s="44"/>
      <c r="AY99" s="44"/>
      <c r="AZ99" s="44"/>
    </row>
    <row r="100" spans="1:52" ht="3" customHeight="1" x14ac:dyDescent="0.2">
      <c r="AE100" s="3"/>
      <c r="AF100" s="3"/>
      <c r="AH100" s="3"/>
      <c r="AW100" s="3"/>
      <c r="AX100" s="3"/>
      <c r="AY100" s="3"/>
      <c r="AZ100" s="3"/>
    </row>
    <row r="101" spans="1:52" s="74" customFormat="1" x14ac:dyDescent="0.2">
      <c r="A101" s="74" t="s">
        <v>100</v>
      </c>
      <c r="B101" s="74" t="s">
        <v>100</v>
      </c>
      <c r="C101" s="74" t="s">
        <v>100</v>
      </c>
      <c r="D101" s="74" t="s">
        <v>100</v>
      </c>
      <c r="E101" s="74" t="s">
        <v>100</v>
      </c>
      <c r="F101" s="74" t="s">
        <v>100</v>
      </c>
      <c r="G101" s="74" t="s">
        <v>100</v>
      </c>
      <c r="H101" s="74" t="s">
        <v>100</v>
      </c>
      <c r="I101" s="74" t="s">
        <v>100</v>
      </c>
      <c r="J101" s="74" t="s">
        <v>100</v>
      </c>
      <c r="K101" s="74" t="s">
        <v>100</v>
      </c>
      <c r="L101" s="74" t="s">
        <v>100</v>
      </c>
      <c r="M101" s="74" t="s">
        <v>100</v>
      </c>
      <c r="N101" s="74" t="s">
        <v>100</v>
      </c>
      <c r="O101" s="74" t="s">
        <v>100</v>
      </c>
      <c r="P101" s="74" t="s">
        <v>100</v>
      </c>
      <c r="Q101" s="74" t="s">
        <v>100</v>
      </c>
      <c r="R101" s="74" t="s">
        <v>100</v>
      </c>
      <c r="S101" s="74" t="s">
        <v>100</v>
      </c>
      <c r="U101" s="74" t="s">
        <v>100</v>
      </c>
      <c r="V101" s="74" t="s">
        <v>100</v>
      </c>
      <c r="X101" s="74" t="s">
        <v>100</v>
      </c>
      <c r="Y101" s="74" t="s">
        <v>100</v>
      </c>
      <c r="Z101" s="74" t="s">
        <v>100</v>
      </c>
      <c r="AA101" s="74" t="s">
        <v>100</v>
      </c>
      <c r="AB101" s="74" t="s">
        <v>100</v>
      </c>
      <c r="AC101" s="74" t="s">
        <v>100</v>
      </c>
      <c r="AD101" s="74" t="s">
        <v>100</v>
      </c>
      <c r="AE101" s="74" t="s">
        <v>100</v>
      </c>
      <c r="AF101" s="74" t="s">
        <v>100</v>
      </c>
      <c r="AG101" s="74" t="s">
        <v>100</v>
      </c>
      <c r="AH101" s="74" t="s">
        <v>100</v>
      </c>
      <c r="AI101" s="75"/>
      <c r="AJ101" s="75"/>
      <c r="AK101" s="75"/>
      <c r="AL101" s="75"/>
      <c r="AM101" s="75"/>
      <c r="AN101" s="75"/>
      <c r="AO101" s="75"/>
      <c r="AP101" s="75"/>
      <c r="AQ101" s="75"/>
      <c r="AR101" s="75"/>
      <c r="AS101" s="75"/>
      <c r="AT101" s="75"/>
      <c r="AU101" s="75"/>
      <c r="AV101" s="75"/>
      <c r="AW101" s="76"/>
      <c r="AX101" s="76"/>
      <c r="AY101" s="76"/>
      <c r="AZ101" s="76"/>
    </row>
    <row r="102" spans="1:52" ht="3" customHeight="1" x14ac:dyDescent="0.2">
      <c r="AE102" s="3"/>
      <c r="AF102" s="3"/>
      <c r="AH102" s="3"/>
      <c r="AW102" s="3"/>
      <c r="AX102" s="3"/>
      <c r="AY102" s="3"/>
      <c r="AZ102" s="3"/>
    </row>
    <row r="103" spans="1:52" s="6" customFormat="1" ht="21" x14ac:dyDescent="0.35">
      <c r="A103" s="139" t="s">
        <v>113</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0"/>
      <c r="AJ103" s="10"/>
      <c r="AK103" s="10"/>
      <c r="AL103" s="10"/>
      <c r="AM103" s="10"/>
      <c r="AN103" s="10"/>
      <c r="AO103" s="10"/>
      <c r="AP103" s="10"/>
      <c r="AQ103" s="10"/>
      <c r="AR103" s="10"/>
      <c r="AS103" s="10"/>
      <c r="AT103" s="10"/>
      <c r="AU103" s="10"/>
      <c r="AV103" s="10"/>
      <c r="AW103" s="11"/>
      <c r="AX103" s="11"/>
      <c r="AY103" s="11"/>
      <c r="AZ103" s="11"/>
    </row>
    <row r="104" spans="1:52" ht="8.4499999999999993" customHeight="1" x14ac:dyDescent="0.2">
      <c r="AW104" s="3"/>
      <c r="AX104" s="3"/>
      <c r="AY104" s="3"/>
      <c r="AZ104" s="3"/>
    </row>
    <row r="105" spans="1:52" s="6" customFormat="1" x14ac:dyDescent="0.2">
      <c r="A105" s="140" t="s">
        <v>114</v>
      </c>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0"/>
      <c r="AJ105" s="10"/>
      <c r="AK105" s="10"/>
      <c r="AL105" s="10"/>
      <c r="AM105" s="10"/>
      <c r="AN105" s="10"/>
      <c r="AO105" s="10"/>
      <c r="AP105" s="10"/>
      <c r="AQ105" s="10"/>
      <c r="AR105" s="10"/>
      <c r="AS105" s="10"/>
      <c r="AT105" s="10"/>
      <c r="AU105" s="10"/>
      <c r="AV105" s="10"/>
      <c r="AW105" s="11"/>
      <c r="AX105" s="11"/>
      <c r="AY105" s="11"/>
      <c r="AZ105" s="11"/>
    </row>
    <row r="106" spans="1:52" s="6" customFormat="1" ht="11.25" x14ac:dyDescent="0.2">
      <c r="A106" s="126" t="s">
        <v>115</v>
      </c>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0"/>
      <c r="AJ106" s="10"/>
      <c r="AK106" s="10"/>
      <c r="AL106" s="10"/>
      <c r="AM106" s="10"/>
      <c r="AN106" s="10"/>
      <c r="AO106" s="10"/>
      <c r="AP106" s="10"/>
      <c r="AQ106" s="10"/>
      <c r="AR106" s="10"/>
      <c r="AS106" s="10"/>
      <c r="AT106" s="10"/>
      <c r="AU106" s="10"/>
      <c r="AV106" s="10"/>
      <c r="AW106" s="11"/>
      <c r="AX106" s="11"/>
      <c r="AY106" s="11"/>
      <c r="AZ106" s="11"/>
    </row>
    <row r="107" spans="1:52" s="6" customFormat="1" ht="11.25" x14ac:dyDescent="0.2">
      <c r="A107" s="126" t="s">
        <v>116</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0"/>
      <c r="AJ107" s="10"/>
      <c r="AK107" s="10"/>
      <c r="AL107" s="10"/>
      <c r="AM107" s="10"/>
      <c r="AN107" s="10"/>
      <c r="AO107" s="10"/>
      <c r="AP107" s="10"/>
      <c r="AQ107" s="10"/>
      <c r="AR107" s="10"/>
      <c r="AS107" s="10"/>
      <c r="AT107" s="10"/>
      <c r="AU107" s="10"/>
      <c r="AV107" s="10"/>
      <c r="AW107" s="11"/>
      <c r="AX107" s="11"/>
      <c r="AY107" s="11"/>
      <c r="AZ107" s="11"/>
    </row>
    <row r="108" spans="1:52" s="6" customFormat="1" ht="11.25" x14ac:dyDescent="0.2">
      <c r="AI108" s="10"/>
      <c r="AJ108" s="10"/>
      <c r="AK108" s="10"/>
      <c r="AL108" s="10"/>
      <c r="AM108" s="10"/>
      <c r="AN108" s="10"/>
      <c r="AO108" s="10"/>
      <c r="AP108" s="10"/>
      <c r="AQ108" s="10"/>
      <c r="AR108" s="10"/>
      <c r="AS108" s="10"/>
      <c r="AT108" s="10"/>
      <c r="AU108" s="10"/>
      <c r="AV108" s="10"/>
      <c r="AW108" s="11"/>
      <c r="AX108" s="11"/>
      <c r="AY108" s="11"/>
      <c r="AZ108" s="11"/>
    </row>
    <row r="109" spans="1:52" s="6" customFormat="1" x14ac:dyDescent="0.2">
      <c r="A109" s="127" t="s">
        <v>117</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0"/>
      <c r="AJ109" s="10"/>
      <c r="AK109" s="10"/>
      <c r="AL109" s="10"/>
      <c r="AM109" s="10"/>
      <c r="AN109" s="10"/>
      <c r="AO109" s="10"/>
      <c r="AP109" s="10"/>
      <c r="AQ109" s="10"/>
      <c r="AR109" s="10"/>
      <c r="AS109" s="10"/>
      <c r="AT109" s="10"/>
      <c r="AU109" s="10"/>
      <c r="AV109" s="10"/>
      <c r="AY109" s="11"/>
      <c r="AZ109" s="11"/>
    </row>
    <row r="110" spans="1:52" ht="3" customHeight="1" x14ac:dyDescent="0.2">
      <c r="AE110" s="3"/>
      <c r="AF110" s="3"/>
      <c r="AH110" s="3"/>
      <c r="AW110" s="3"/>
      <c r="AX110" s="3"/>
      <c r="AY110" s="3"/>
      <c r="AZ110" s="3"/>
    </row>
    <row r="111" spans="1:52" s="5" customFormat="1" ht="12" x14ac:dyDescent="0.2">
      <c r="B111" s="5" t="s">
        <v>98</v>
      </c>
      <c r="S111" s="87" t="s">
        <v>118</v>
      </c>
      <c r="T111" s="87"/>
      <c r="AC111" s="87" t="s">
        <v>119</v>
      </c>
      <c r="AI111" s="29"/>
      <c r="AJ111" s="29"/>
      <c r="AK111" s="29"/>
      <c r="AL111" s="29"/>
      <c r="AM111" s="29"/>
      <c r="AN111" s="29"/>
      <c r="AO111" s="29"/>
      <c r="AP111" s="29"/>
      <c r="AQ111" s="29"/>
      <c r="AR111" s="29"/>
      <c r="AS111" s="29"/>
      <c r="AT111" s="29"/>
      <c r="AU111" s="29"/>
      <c r="AV111" s="29"/>
      <c r="AW111" s="44"/>
      <c r="AX111" s="44"/>
      <c r="AY111" s="44"/>
      <c r="AZ111" s="44"/>
    </row>
    <row r="112" spans="1:52" x14ac:dyDescent="0.2">
      <c r="C112" s="123"/>
      <c r="D112" s="123"/>
      <c r="E112" s="123"/>
      <c r="F112" s="123"/>
      <c r="G112" s="123"/>
      <c r="H112" s="123"/>
      <c r="I112" s="123"/>
      <c r="J112" s="123"/>
      <c r="K112" s="123"/>
      <c r="L112" s="123"/>
      <c r="M112" s="123"/>
      <c r="N112" s="123"/>
      <c r="O112" s="123"/>
      <c r="P112" s="123"/>
      <c r="U112" s="123"/>
      <c r="V112" s="123"/>
      <c r="W112" s="123"/>
      <c r="X112" s="123"/>
      <c r="Y112" s="123"/>
      <c r="Z112" s="123"/>
      <c r="AA112" s="123"/>
      <c r="AD112" s="128" t="str">
        <f>AF57</f>
        <v>N/A</v>
      </c>
      <c r="AE112" s="128"/>
      <c r="AF112" s="128"/>
      <c r="AG112" s="128"/>
      <c r="AW112" s="3"/>
      <c r="AX112" s="3"/>
      <c r="AY112" s="3"/>
      <c r="AZ112" s="3"/>
    </row>
    <row r="113" spans="1:52" ht="3" customHeight="1" x14ac:dyDescent="0.2">
      <c r="AE113" s="3"/>
      <c r="AF113" s="3"/>
      <c r="AH113" s="3"/>
      <c r="AW113" s="3"/>
      <c r="AX113" s="3"/>
      <c r="AY113" s="3"/>
      <c r="AZ113" s="3"/>
    </row>
    <row r="114" spans="1:52" s="5" customFormat="1" ht="12" x14ac:dyDescent="0.2">
      <c r="B114" s="87" t="s">
        <v>120</v>
      </c>
      <c r="C114" s="87"/>
      <c r="S114" s="87" t="s">
        <v>121</v>
      </c>
      <c r="T114" s="87"/>
      <c r="AI114" s="29"/>
      <c r="AJ114" s="29"/>
      <c r="AK114" s="29"/>
      <c r="AL114" s="29"/>
      <c r="AM114" s="29"/>
      <c r="AN114" s="29"/>
      <c r="AO114" s="29"/>
      <c r="AP114" s="29"/>
      <c r="AQ114" s="29"/>
      <c r="AR114" s="29"/>
      <c r="AS114" s="29"/>
      <c r="AT114" s="29"/>
      <c r="AU114" s="29"/>
      <c r="AV114" s="29"/>
      <c r="AW114" s="44"/>
      <c r="AX114" s="44"/>
      <c r="AY114" s="44"/>
      <c r="AZ114" s="44"/>
    </row>
    <row r="115" spans="1:52" s="6" customFormat="1" x14ac:dyDescent="0.2">
      <c r="C115" s="88"/>
      <c r="D115" s="6" t="s">
        <v>122</v>
      </c>
      <c r="F115" s="88"/>
      <c r="G115" s="6" t="s">
        <v>123</v>
      </c>
      <c r="J115" s="88"/>
      <c r="K115" s="6" t="s">
        <v>124</v>
      </c>
      <c r="U115" s="124"/>
      <c r="V115" s="124"/>
      <c r="W115" s="124"/>
      <c r="X115" s="124"/>
      <c r="Y115" s="124"/>
      <c r="Z115" s="124"/>
      <c r="AA115" s="124"/>
      <c r="AB115" s="124"/>
      <c r="AC115" s="124"/>
      <c r="AD115" s="124"/>
      <c r="AE115" s="124"/>
      <c r="AF115" s="124"/>
      <c r="AG115" s="124"/>
      <c r="AI115" s="10"/>
      <c r="AJ115" s="10"/>
      <c r="AK115" s="10"/>
      <c r="AL115" s="10"/>
      <c r="AM115" s="10"/>
      <c r="AN115" s="10"/>
      <c r="AO115" s="10"/>
      <c r="AP115" s="10"/>
      <c r="AQ115" s="10"/>
      <c r="AR115" s="10"/>
      <c r="AS115" s="10"/>
      <c r="AT115" s="10"/>
      <c r="AU115" s="10"/>
      <c r="AV115" s="10"/>
      <c r="AW115" s="11"/>
      <c r="AX115" s="11"/>
      <c r="AY115" s="11"/>
      <c r="AZ115" s="11"/>
    </row>
    <row r="116" spans="1:52" ht="8.4499999999999993" customHeight="1" x14ac:dyDescent="0.2">
      <c r="AI116" s="10"/>
      <c r="AJ116" s="10"/>
      <c r="AK116" s="10"/>
      <c r="AL116" s="10"/>
      <c r="AM116" s="10"/>
      <c r="AN116" s="10"/>
      <c r="AO116" s="10"/>
      <c r="AW116" s="3"/>
      <c r="AX116" s="3"/>
      <c r="AY116" s="3"/>
      <c r="AZ116" s="3"/>
    </row>
    <row r="117" spans="1:52" s="6" customFormat="1" x14ac:dyDescent="0.2">
      <c r="A117" s="5" t="s">
        <v>125</v>
      </c>
      <c r="E117" s="120"/>
      <c r="F117" s="120"/>
      <c r="G117" s="120"/>
      <c r="H117" s="120"/>
      <c r="I117" s="120"/>
      <c r="J117" s="120"/>
      <c r="K117" s="120"/>
      <c r="L117" s="120"/>
      <c r="M117" s="120"/>
      <c r="N117" s="120"/>
      <c r="O117" s="120"/>
      <c r="P117" s="120"/>
      <c r="Q117" s="7"/>
      <c r="R117" s="7"/>
      <c r="S117" s="7"/>
      <c r="T117" s="7"/>
      <c r="U117" s="12" t="s">
        <v>126</v>
      </c>
      <c r="V117" s="123"/>
      <c r="W117" s="123"/>
      <c r="X117" s="123"/>
      <c r="Y117" s="123"/>
      <c r="Z117" s="123"/>
      <c r="AA117" s="123"/>
      <c r="AB117" s="9"/>
      <c r="AC117" s="4"/>
      <c r="AD117" s="12" t="s">
        <v>127</v>
      </c>
      <c r="AE117" s="125"/>
      <c r="AF117" s="125"/>
      <c r="AG117" s="125"/>
      <c r="AH117" s="125"/>
      <c r="AI117" s="10"/>
      <c r="AJ117" s="10"/>
      <c r="AK117" s="10"/>
      <c r="AL117" s="10"/>
      <c r="AM117" s="10"/>
      <c r="AN117" s="10"/>
      <c r="AO117" s="10"/>
      <c r="AP117" s="10"/>
      <c r="AQ117" s="10"/>
      <c r="AR117" s="10"/>
      <c r="AS117" s="10"/>
      <c r="AT117" s="10"/>
      <c r="AU117" s="10"/>
      <c r="AV117" s="10"/>
      <c r="AW117" s="11"/>
      <c r="AX117" s="11"/>
      <c r="AY117" s="11"/>
      <c r="AZ117" s="11"/>
    </row>
    <row r="118" spans="1:52" ht="3" customHeight="1" x14ac:dyDescent="0.2">
      <c r="AE118" s="3"/>
      <c r="AF118" s="3"/>
      <c r="AH118" s="3"/>
      <c r="AW118" s="3"/>
      <c r="AX118" s="3"/>
      <c r="AY118" s="3"/>
      <c r="AZ118" s="3"/>
    </row>
    <row r="119" spans="1:52" s="6" customFormat="1" ht="12" x14ac:dyDescent="0.2">
      <c r="A119" s="5" t="s">
        <v>128</v>
      </c>
      <c r="E119" s="120"/>
      <c r="F119" s="120"/>
      <c r="G119" s="120"/>
      <c r="H119" s="120"/>
      <c r="I119" s="120"/>
      <c r="J119" s="120"/>
      <c r="K119" s="120"/>
      <c r="L119" s="120"/>
      <c r="M119" s="120"/>
      <c r="N119" s="120"/>
      <c r="O119" s="120"/>
      <c r="P119" s="120"/>
      <c r="Q119" s="7"/>
      <c r="R119" s="7"/>
      <c r="S119" s="7"/>
      <c r="T119" s="7"/>
      <c r="U119" s="12" t="s">
        <v>8</v>
      </c>
      <c r="V119" s="121"/>
      <c r="W119" s="121"/>
      <c r="X119" s="121"/>
      <c r="Y119" s="121"/>
      <c r="Z119" s="121"/>
      <c r="AA119" s="121"/>
      <c r="AB119" s="121"/>
      <c r="AC119" s="121"/>
      <c r="AD119" s="121"/>
      <c r="AE119" s="121"/>
      <c r="AF119" s="121"/>
      <c r="AG119" s="121"/>
      <c r="AH119" s="121"/>
      <c r="AI119" s="10"/>
      <c r="AJ119" s="10"/>
      <c r="AK119" s="10"/>
      <c r="AL119" s="10"/>
      <c r="AM119" s="10"/>
      <c r="AN119" s="10"/>
      <c r="AO119" s="10"/>
      <c r="AP119" s="10"/>
      <c r="AQ119" s="10"/>
      <c r="AR119" s="10"/>
      <c r="AS119" s="10"/>
      <c r="AT119" s="10"/>
      <c r="AU119" s="10"/>
      <c r="AV119" s="10"/>
      <c r="AW119" s="11"/>
      <c r="AX119" s="11"/>
      <c r="AY119" s="11"/>
      <c r="AZ119" s="11"/>
    </row>
    <row r="120" spans="1:52" ht="3" customHeight="1" x14ac:dyDescent="0.2">
      <c r="H120" s="1"/>
      <c r="I120" s="1"/>
      <c r="J120" s="1"/>
      <c r="K120" s="1"/>
      <c r="L120" s="1"/>
      <c r="M120" s="1"/>
      <c r="N120" s="1"/>
      <c r="O120" s="1"/>
      <c r="P120" s="1"/>
      <c r="V120" s="1"/>
      <c r="W120" s="1"/>
      <c r="X120" s="1"/>
      <c r="Y120" s="1"/>
      <c r="Z120" s="1"/>
      <c r="AA120" s="1"/>
      <c r="AB120" s="1"/>
      <c r="AC120" s="1"/>
      <c r="AE120" s="3"/>
      <c r="AF120" s="3"/>
      <c r="AH120" s="3"/>
      <c r="AW120" s="3"/>
      <c r="AX120" s="3"/>
      <c r="AY120" s="3"/>
      <c r="AZ120" s="3"/>
    </row>
    <row r="121" spans="1:52" s="6" customFormat="1" ht="12" x14ac:dyDescent="0.2">
      <c r="A121" s="5" t="s">
        <v>129</v>
      </c>
      <c r="E121" s="120"/>
      <c r="F121" s="120"/>
      <c r="G121" s="120"/>
      <c r="H121" s="120"/>
      <c r="I121" s="120"/>
      <c r="J121" s="120"/>
      <c r="K121" s="120"/>
      <c r="L121" s="120"/>
      <c r="M121" s="120"/>
      <c r="N121" s="120"/>
      <c r="O121" s="120"/>
      <c r="P121" s="120"/>
      <c r="Q121" s="7"/>
      <c r="R121" s="7"/>
      <c r="S121" s="7"/>
      <c r="T121" s="7"/>
      <c r="U121" s="12" t="s">
        <v>130</v>
      </c>
      <c r="V121" s="121"/>
      <c r="W121" s="121"/>
      <c r="X121" s="121"/>
      <c r="Y121" s="121"/>
      <c r="Z121" s="121"/>
      <c r="AA121" s="121"/>
      <c r="AB121" s="121"/>
      <c r="AC121" s="121"/>
      <c r="AD121" s="121"/>
      <c r="AE121" s="121"/>
      <c r="AF121" s="121"/>
      <c r="AG121" s="121"/>
      <c r="AH121" s="121"/>
      <c r="AI121" s="10"/>
      <c r="AJ121" s="10"/>
      <c r="AK121" s="10"/>
      <c r="AL121" s="10"/>
      <c r="AM121" s="10"/>
      <c r="AN121" s="10"/>
      <c r="AO121" s="10"/>
      <c r="AP121" s="10"/>
      <c r="AQ121" s="10"/>
      <c r="AR121" s="10"/>
      <c r="AS121" s="10"/>
      <c r="AT121" s="10"/>
      <c r="AU121" s="10"/>
      <c r="AV121" s="10"/>
      <c r="AW121" s="11"/>
      <c r="AX121" s="11"/>
      <c r="AY121" s="11"/>
      <c r="AZ121" s="11"/>
    </row>
    <row r="122" spans="1:52" ht="3" customHeight="1" x14ac:dyDescent="0.2">
      <c r="AE122" s="3"/>
      <c r="AF122" s="3"/>
      <c r="AH122" s="3"/>
      <c r="AW122" s="3"/>
      <c r="AX122" s="3"/>
      <c r="AY122" s="3"/>
      <c r="AZ122" s="3"/>
    </row>
    <row r="123" spans="1:52" s="74" customFormat="1" x14ac:dyDescent="0.2">
      <c r="A123" s="74" t="s">
        <v>100</v>
      </c>
      <c r="B123" s="74" t="s">
        <v>100</v>
      </c>
      <c r="C123" s="74" t="s">
        <v>100</v>
      </c>
      <c r="D123" s="74" t="s">
        <v>100</v>
      </c>
      <c r="E123" s="74" t="s">
        <v>100</v>
      </c>
      <c r="F123" s="74" t="s">
        <v>100</v>
      </c>
      <c r="G123" s="74" t="s">
        <v>100</v>
      </c>
      <c r="H123" s="74" t="s">
        <v>100</v>
      </c>
      <c r="I123" s="74" t="s">
        <v>100</v>
      </c>
      <c r="J123" s="74" t="s">
        <v>100</v>
      </c>
      <c r="K123" s="74" t="s">
        <v>100</v>
      </c>
      <c r="L123" s="74" t="s">
        <v>100</v>
      </c>
      <c r="M123" s="74" t="s">
        <v>100</v>
      </c>
      <c r="N123" s="74" t="s">
        <v>100</v>
      </c>
      <c r="O123" s="74" t="s">
        <v>100</v>
      </c>
      <c r="P123" s="74" t="s">
        <v>100</v>
      </c>
      <c r="Q123" s="74" t="s">
        <v>100</v>
      </c>
      <c r="R123" s="74" t="s">
        <v>100</v>
      </c>
      <c r="S123" s="74" t="s">
        <v>100</v>
      </c>
      <c r="U123" s="74" t="s">
        <v>100</v>
      </c>
      <c r="V123" s="74" t="s">
        <v>100</v>
      </c>
      <c r="X123" s="74" t="s">
        <v>100</v>
      </c>
      <c r="Y123" s="74" t="s">
        <v>100</v>
      </c>
      <c r="Z123" s="74" t="s">
        <v>100</v>
      </c>
      <c r="AA123" s="74" t="s">
        <v>100</v>
      </c>
      <c r="AB123" s="74" t="s">
        <v>100</v>
      </c>
      <c r="AC123" s="74" t="s">
        <v>100</v>
      </c>
      <c r="AD123" s="74" t="s">
        <v>100</v>
      </c>
      <c r="AE123" s="74" t="s">
        <v>100</v>
      </c>
      <c r="AF123" s="74" t="s">
        <v>100</v>
      </c>
      <c r="AG123" s="74" t="s">
        <v>100</v>
      </c>
      <c r="AH123" s="74" t="s">
        <v>100</v>
      </c>
      <c r="AI123" s="75"/>
      <c r="AJ123" s="75"/>
      <c r="AK123" s="75"/>
      <c r="AL123" s="75"/>
      <c r="AM123" s="75"/>
      <c r="AN123" s="75"/>
      <c r="AO123" s="75"/>
      <c r="AP123" s="75"/>
      <c r="AQ123" s="75"/>
      <c r="AR123" s="75"/>
      <c r="AS123" s="75"/>
      <c r="AT123" s="75"/>
      <c r="AU123" s="75"/>
      <c r="AV123" s="75"/>
      <c r="AW123" s="76"/>
      <c r="AX123" s="76"/>
      <c r="AY123" s="76"/>
      <c r="AZ123" s="76"/>
    </row>
    <row r="124" spans="1:52" ht="3" customHeight="1" x14ac:dyDescent="0.2">
      <c r="AE124" s="3"/>
      <c r="AF124" s="3"/>
      <c r="AH124" s="3"/>
      <c r="AW124" s="3"/>
      <c r="AX124" s="3"/>
      <c r="AY124" s="3"/>
      <c r="AZ124" s="3"/>
    </row>
    <row r="125" spans="1:52" s="5" customFormat="1" ht="12" x14ac:dyDescent="0.2">
      <c r="D125" s="15"/>
      <c r="AC125" s="8" t="s">
        <v>131</v>
      </c>
      <c r="AD125" s="122" t="str">
        <f>AF57</f>
        <v>N/A</v>
      </c>
      <c r="AE125" s="122"/>
      <c r="AF125" s="122"/>
      <c r="AG125" s="122"/>
      <c r="AI125" s="29"/>
      <c r="AJ125" s="29"/>
      <c r="AK125" s="29"/>
      <c r="AL125" s="29"/>
      <c r="AM125" s="29"/>
      <c r="AN125" s="29"/>
      <c r="AO125" s="29"/>
      <c r="AP125" s="29"/>
      <c r="AQ125" s="29"/>
      <c r="AR125" s="29"/>
      <c r="AS125" s="29"/>
      <c r="AT125" s="29"/>
      <c r="AU125" s="29"/>
      <c r="AV125" s="29"/>
      <c r="AW125" s="44"/>
      <c r="AX125" s="44"/>
      <c r="AY125" s="44"/>
      <c r="AZ125" s="44"/>
    </row>
    <row r="126" spans="1:52" ht="15" customHeight="1" x14ac:dyDescent="0.2">
      <c r="D126" s="123"/>
      <c r="E126" s="123"/>
      <c r="F126" s="123"/>
      <c r="G126" s="123"/>
      <c r="H126" s="123"/>
      <c r="I126" s="123"/>
      <c r="J126" s="123"/>
      <c r="K126" s="123"/>
      <c r="L126" s="123"/>
      <c r="M126" s="123"/>
      <c r="N126" s="123"/>
      <c r="O126" s="86"/>
      <c r="S126" s="123"/>
      <c r="T126" s="123"/>
      <c r="U126" s="123"/>
      <c r="V126" s="123"/>
      <c r="W126" s="123"/>
      <c r="X126" s="123"/>
      <c r="Y126" s="123"/>
      <c r="Z126" s="123"/>
      <c r="AA126" s="123"/>
      <c r="AB126" s="123"/>
      <c r="AC126" s="123"/>
      <c r="AD126" s="123"/>
      <c r="AE126" s="123"/>
      <c r="AW126" s="3"/>
      <c r="AX126" s="3"/>
      <c r="AY126" s="3"/>
      <c r="AZ126" s="3"/>
    </row>
    <row r="127" spans="1:52" s="5" customFormat="1" ht="12" x14ac:dyDescent="0.2">
      <c r="D127" s="15" t="s">
        <v>132</v>
      </c>
      <c r="S127" s="15" t="s">
        <v>112</v>
      </c>
      <c r="T127" s="15"/>
      <c r="AI127" s="29"/>
      <c r="AJ127" s="29"/>
      <c r="AK127" s="29"/>
      <c r="AL127" s="29"/>
      <c r="AM127" s="29"/>
      <c r="AN127" s="29"/>
      <c r="AO127" s="29"/>
      <c r="AP127" s="29"/>
      <c r="AQ127" s="29"/>
      <c r="AR127" s="29"/>
      <c r="AS127" s="29"/>
      <c r="AT127" s="29"/>
      <c r="AU127" s="29"/>
      <c r="AV127" s="29"/>
      <c r="AW127" s="44"/>
      <c r="AX127" s="44"/>
      <c r="AY127" s="44"/>
      <c r="AZ127" s="44"/>
    </row>
    <row r="128" spans="1:52" s="5" customFormat="1" ht="12" x14ac:dyDescent="0.2">
      <c r="A128" s="119" t="s">
        <v>133</v>
      </c>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29"/>
      <c r="AJ128" s="29"/>
      <c r="AK128" s="29"/>
      <c r="AL128" s="29"/>
      <c r="AM128" s="29"/>
      <c r="AN128" s="29"/>
      <c r="AO128" s="29"/>
      <c r="AP128" s="29"/>
      <c r="AQ128" s="29"/>
      <c r="AR128" s="29"/>
      <c r="AS128" s="29"/>
      <c r="AT128" s="29"/>
      <c r="AU128" s="29"/>
      <c r="AV128" s="29"/>
      <c r="AW128" s="44"/>
      <c r="AX128" s="44"/>
      <c r="AY128" s="44"/>
      <c r="AZ128" s="44"/>
    </row>
    <row r="129" spans="1:52" s="5" customFormat="1" ht="12" x14ac:dyDescent="0.2">
      <c r="A129" s="89" t="s">
        <v>134</v>
      </c>
      <c r="B129" s="89"/>
      <c r="C129" s="89"/>
      <c r="AI129" s="29"/>
      <c r="AJ129" s="29"/>
      <c r="AK129" s="29"/>
      <c r="AL129" s="29"/>
      <c r="AM129" s="29"/>
      <c r="AN129" s="29"/>
      <c r="AO129" s="29"/>
      <c r="AP129" s="29"/>
      <c r="AQ129" s="29"/>
      <c r="AR129" s="29"/>
      <c r="AS129" s="29"/>
      <c r="AT129" s="29"/>
      <c r="AU129" s="29"/>
      <c r="AV129" s="29"/>
      <c r="AW129" s="44"/>
      <c r="AX129" s="44"/>
      <c r="AY129" s="44"/>
      <c r="AZ129" s="44"/>
    </row>
    <row r="130" spans="1:52" s="5" customFormat="1" ht="12" x14ac:dyDescent="0.2">
      <c r="C130" s="90" t="s">
        <v>135</v>
      </c>
      <c r="AI130" s="29"/>
      <c r="AJ130" s="29"/>
      <c r="AK130" s="29"/>
      <c r="AL130" s="29"/>
      <c r="AM130" s="29"/>
      <c r="AN130" s="29"/>
      <c r="AO130" s="29"/>
      <c r="AP130" s="29"/>
      <c r="AQ130" s="29"/>
      <c r="AR130" s="29"/>
      <c r="AS130" s="29"/>
      <c r="AT130" s="29"/>
      <c r="AU130" s="29"/>
      <c r="AV130" s="29"/>
      <c r="AW130" s="44"/>
      <c r="AX130" s="44"/>
      <c r="AY130" s="44"/>
      <c r="AZ130" s="44"/>
    </row>
    <row r="131" spans="1:52" s="5" customFormat="1" ht="12" x14ac:dyDescent="0.2">
      <c r="C131" s="90" t="s">
        <v>136</v>
      </c>
      <c r="AI131" s="29"/>
      <c r="AJ131" s="29"/>
      <c r="AK131" s="29"/>
      <c r="AL131" s="29"/>
      <c r="AM131" s="29"/>
      <c r="AN131" s="29"/>
      <c r="AO131" s="29"/>
      <c r="AP131" s="29"/>
      <c r="AQ131" s="29"/>
      <c r="AR131" s="29"/>
      <c r="AS131" s="29"/>
      <c r="AT131" s="29"/>
      <c r="AU131" s="29"/>
      <c r="AV131" s="29"/>
      <c r="AW131" s="44"/>
      <c r="AX131" s="44"/>
      <c r="AY131" s="44"/>
      <c r="AZ131" s="44"/>
    </row>
    <row r="132" spans="1:52" s="5" customFormat="1" ht="12" x14ac:dyDescent="0.2">
      <c r="C132" s="90" t="s">
        <v>137</v>
      </c>
      <c r="AI132" s="29"/>
      <c r="AJ132" s="29"/>
      <c r="AK132" s="29"/>
      <c r="AL132" s="29"/>
      <c r="AM132" s="29"/>
      <c r="AN132" s="29"/>
      <c r="AO132" s="29"/>
      <c r="AP132" s="29"/>
      <c r="AQ132" s="29"/>
      <c r="AR132" s="29"/>
      <c r="AS132" s="29"/>
      <c r="AT132" s="29"/>
      <c r="AU132" s="29"/>
      <c r="AV132" s="29"/>
      <c r="AW132" s="44"/>
      <c r="AX132" s="44"/>
      <c r="AY132" s="44"/>
      <c r="AZ132" s="44"/>
    </row>
    <row r="133" spans="1:52" s="5" customFormat="1" ht="12" x14ac:dyDescent="0.2">
      <c r="C133" s="90" t="s">
        <v>138</v>
      </c>
      <c r="AI133" s="29"/>
      <c r="AJ133" s="29"/>
      <c r="AK133" s="29"/>
      <c r="AL133" s="29"/>
      <c r="AM133" s="29"/>
      <c r="AN133" s="29"/>
      <c r="AO133" s="29"/>
      <c r="AP133" s="29"/>
      <c r="AQ133" s="29"/>
      <c r="AR133" s="29"/>
      <c r="AS133" s="29"/>
      <c r="AT133" s="29"/>
      <c r="AU133" s="29"/>
      <c r="AV133" s="29"/>
      <c r="AW133" s="44"/>
      <c r="AX133" s="44"/>
      <c r="AY133" s="44"/>
      <c r="AZ133" s="44"/>
    </row>
    <row r="134" spans="1:52" s="5" customFormat="1" ht="12" x14ac:dyDescent="0.2">
      <c r="C134" s="90" t="s">
        <v>139</v>
      </c>
      <c r="AI134" s="29"/>
      <c r="AJ134" s="29"/>
      <c r="AK134" s="29"/>
      <c r="AL134" s="29"/>
      <c r="AM134" s="29"/>
      <c r="AN134" s="29"/>
      <c r="AO134" s="29"/>
      <c r="AP134" s="29"/>
      <c r="AQ134" s="29"/>
      <c r="AR134" s="29"/>
      <c r="AS134" s="29"/>
      <c r="AT134" s="29"/>
      <c r="AU134" s="29"/>
      <c r="AV134" s="29"/>
      <c r="AW134" s="44"/>
      <c r="AX134" s="44"/>
      <c r="AY134" s="44"/>
      <c r="AZ134" s="44"/>
    </row>
    <row r="135" spans="1:52" s="5" customFormat="1" ht="12" x14ac:dyDescent="0.2">
      <c r="C135" s="90" t="s">
        <v>140</v>
      </c>
      <c r="AI135" s="29"/>
      <c r="AJ135" s="29"/>
      <c r="AK135" s="29"/>
      <c r="AL135" s="29"/>
      <c r="AM135" s="29"/>
      <c r="AN135" s="29"/>
      <c r="AO135" s="29"/>
      <c r="AP135" s="29"/>
      <c r="AQ135" s="29"/>
      <c r="AR135" s="29"/>
      <c r="AS135" s="29"/>
      <c r="AT135" s="29"/>
      <c r="AU135" s="29"/>
      <c r="AV135" s="29"/>
      <c r="AW135" s="44"/>
      <c r="AX135" s="44"/>
      <c r="AY135" s="44"/>
      <c r="AZ135" s="44"/>
    </row>
    <row r="136" spans="1:52" s="5" customFormat="1" ht="12" x14ac:dyDescent="0.2">
      <c r="C136" s="90" t="s">
        <v>141</v>
      </c>
      <c r="AI136" s="29"/>
      <c r="AJ136" s="29"/>
      <c r="AK136" s="29"/>
      <c r="AL136" s="29"/>
      <c r="AM136" s="29"/>
      <c r="AN136" s="29"/>
      <c r="AO136" s="29"/>
      <c r="AP136" s="29"/>
      <c r="AQ136" s="29"/>
      <c r="AR136" s="29"/>
      <c r="AS136" s="29"/>
      <c r="AT136" s="29"/>
      <c r="AU136" s="29"/>
      <c r="AV136" s="29"/>
      <c r="AW136" s="44"/>
      <c r="AX136" s="44"/>
      <c r="AY136" s="44"/>
      <c r="AZ136" s="44"/>
    </row>
    <row r="137" spans="1:52" s="5" customFormat="1" ht="12" x14ac:dyDescent="0.2">
      <c r="C137" s="90" t="s">
        <v>192</v>
      </c>
      <c r="AI137" s="29"/>
      <c r="AJ137" s="29"/>
      <c r="AK137" s="29"/>
      <c r="AL137" s="29"/>
      <c r="AM137" s="29"/>
      <c r="AN137" s="29"/>
      <c r="AO137" s="29"/>
      <c r="AP137" s="29"/>
      <c r="AQ137" s="29"/>
      <c r="AR137" s="29"/>
      <c r="AS137" s="29"/>
      <c r="AT137" s="29"/>
      <c r="AU137" s="29"/>
      <c r="AV137" s="29"/>
      <c r="AW137" s="44"/>
      <c r="AX137" s="44"/>
      <c r="AY137" s="44"/>
      <c r="AZ137" s="44"/>
    </row>
    <row r="138" spans="1:52" s="5" customFormat="1" ht="6" customHeight="1" x14ac:dyDescent="0.2">
      <c r="D138" s="90"/>
      <c r="AI138" s="29"/>
      <c r="AJ138" s="29"/>
      <c r="AK138" s="29"/>
      <c r="AL138" s="29"/>
      <c r="AM138" s="29"/>
      <c r="AN138" s="29"/>
      <c r="AO138" s="29"/>
      <c r="AP138" s="29"/>
      <c r="AQ138" s="29"/>
      <c r="AR138" s="29"/>
      <c r="AS138" s="29"/>
      <c r="AT138" s="29"/>
      <c r="AU138" s="29"/>
      <c r="AV138" s="29"/>
      <c r="AW138" s="44"/>
      <c r="AX138" s="44"/>
      <c r="AY138" s="44"/>
      <c r="AZ138" s="44"/>
    </row>
    <row r="139" spans="1:52" s="5" customFormat="1" ht="12" x14ac:dyDescent="0.2">
      <c r="A139" s="89" t="s">
        <v>142</v>
      </c>
      <c r="B139" s="89"/>
      <c r="C139" s="89"/>
      <c r="AI139" s="29"/>
      <c r="AJ139" s="29"/>
      <c r="AK139" s="29"/>
      <c r="AL139" s="29"/>
      <c r="AM139" s="29"/>
      <c r="AN139" s="29"/>
      <c r="AO139" s="29"/>
      <c r="AP139" s="29"/>
      <c r="AQ139" s="29"/>
      <c r="AR139" s="29"/>
      <c r="AS139" s="29"/>
      <c r="AT139" s="29"/>
      <c r="AU139" s="29"/>
      <c r="AV139" s="29"/>
      <c r="AW139" s="44"/>
      <c r="AX139" s="44"/>
      <c r="AY139" s="44"/>
      <c r="AZ139" s="44"/>
    </row>
    <row r="140" spans="1:52" s="5" customFormat="1" ht="12" x14ac:dyDescent="0.2">
      <c r="C140" s="91" t="s">
        <v>143</v>
      </c>
      <c r="AI140" s="29"/>
      <c r="AJ140" s="29"/>
      <c r="AK140" s="29"/>
      <c r="AL140" s="29"/>
      <c r="AM140" s="29"/>
      <c r="AN140" s="29"/>
      <c r="AO140" s="29"/>
      <c r="AP140" s="29"/>
      <c r="AQ140" s="29"/>
      <c r="AR140" s="29"/>
      <c r="AS140" s="29"/>
      <c r="AT140" s="29"/>
      <c r="AU140" s="29"/>
      <c r="AV140" s="29"/>
      <c r="AW140" s="44"/>
      <c r="AX140" s="44"/>
      <c r="AY140" s="44"/>
      <c r="AZ140" s="44"/>
    </row>
    <row r="141" spans="1:52" s="5" customFormat="1" ht="12" x14ac:dyDescent="0.2">
      <c r="A141" s="91"/>
      <c r="B141" s="91"/>
      <c r="C141" s="5" t="s">
        <v>144</v>
      </c>
      <c r="AI141" s="29"/>
      <c r="AJ141" s="29"/>
      <c r="AK141" s="29"/>
      <c r="AL141" s="29"/>
      <c r="AM141" s="29"/>
      <c r="AN141" s="29"/>
      <c r="AO141" s="29"/>
      <c r="AP141" s="29"/>
      <c r="AQ141" s="29"/>
      <c r="AR141" s="29"/>
      <c r="AS141" s="29"/>
      <c r="AT141" s="29"/>
      <c r="AU141" s="29"/>
      <c r="AV141" s="29"/>
      <c r="AW141" s="44"/>
      <c r="AX141" s="44"/>
      <c r="AY141" s="44"/>
      <c r="AZ141" s="44"/>
    </row>
    <row r="142" spans="1:52" s="5" customFormat="1" ht="12" x14ac:dyDescent="0.2">
      <c r="A142" s="91"/>
      <c r="B142" s="91"/>
      <c r="C142" s="5" t="s">
        <v>145</v>
      </c>
      <c r="AI142" s="29"/>
      <c r="AJ142" s="29"/>
      <c r="AK142" s="29"/>
      <c r="AL142" s="29"/>
      <c r="AM142" s="29"/>
      <c r="AN142" s="29"/>
      <c r="AO142" s="29"/>
      <c r="AP142" s="29"/>
      <c r="AQ142" s="29"/>
      <c r="AR142" s="29"/>
      <c r="AS142" s="29"/>
      <c r="AT142" s="29"/>
      <c r="AU142" s="29"/>
      <c r="AV142" s="29"/>
      <c r="AW142" s="44"/>
      <c r="AX142" s="44"/>
      <c r="AY142" s="44"/>
      <c r="AZ142" s="44"/>
    </row>
    <row r="143" spans="1:52" s="5" customFormat="1" ht="12" x14ac:dyDescent="0.2">
      <c r="A143" s="91"/>
      <c r="B143" s="91"/>
      <c r="C143" s="5" t="s">
        <v>146</v>
      </c>
      <c r="AI143" s="29"/>
      <c r="AJ143" s="29"/>
      <c r="AK143" s="29"/>
      <c r="AL143" s="29"/>
      <c r="AM143" s="29"/>
      <c r="AN143" s="29"/>
      <c r="AO143" s="29"/>
      <c r="AP143" s="29"/>
      <c r="AQ143" s="29"/>
      <c r="AR143" s="29"/>
      <c r="AS143" s="29"/>
      <c r="AT143" s="29"/>
      <c r="AU143" s="29"/>
      <c r="AV143" s="29"/>
      <c r="AW143" s="44"/>
      <c r="AX143" s="44"/>
      <c r="AY143" s="44"/>
      <c r="AZ143" s="44"/>
    </row>
    <row r="144" spans="1:52" s="5" customFormat="1" ht="6" customHeight="1" x14ac:dyDescent="0.2">
      <c r="D144" s="90"/>
      <c r="AI144" s="29"/>
      <c r="AJ144" s="29"/>
      <c r="AK144" s="29"/>
      <c r="AL144" s="29"/>
      <c r="AM144" s="29"/>
      <c r="AN144" s="29"/>
      <c r="AO144" s="29"/>
      <c r="AP144" s="29"/>
      <c r="AQ144" s="29"/>
      <c r="AR144" s="29"/>
      <c r="AS144" s="29"/>
      <c r="AT144" s="29"/>
      <c r="AU144" s="29"/>
      <c r="AV144" s="29"/>
      <c r="AW144" s="44"/>
      <c r="AX144" s="44"/>
      <c r="AY144" s="44"/>
      <c r="AZ144" s="44"/>
    </row>
    <row r="145" spans="1:52" s="5" customFormat="1" ht="12" x14ac:dyDescent="0.2">
      <c r="A145" s="89" t="s">
        <v>147</v>
      </c>
      <c r="B145" s="89"/>
      <c r="C145" s="89"/>
      <c r="AI145" s="29"/>
      <c r="AJ145" s="29"/>
      <c r="AK145" s="29"/>
      <c r="AL145" s="29"/>
      <c r="AM145" s="29"/>
      <c r="AN145" s="29"/>
      <c r="AO145" s="29"/>
      <c r="AP145" s="29"/>
      <c r="AQ145" s="29"/>
      <c r="AR145" s="29"/>
      <c r="AS145" s="29"/>
      <c r="AT145" s="29"/>
      <c r="AU145" s="29"/>
      <c r="AV145" s="29"/>
      <c r="AW145" s="44"/>
      <c r="AX145" s="44"/>
      <c r="AY145" s="44"/>
      <c r="AZ145" s="44"/>
    </row>
    <row r="146" spans="1:52" s="5" customFormat="1" ht="12" x14ac:dyDescent="0.2">
      <c r="C146" s="91" t="s">
        <v>148</v>
      </c>
      <c r="AI146" s="29"/>
      <c r="AJ146" s="29"/>
      <c r="AK146" s="29"/>
      <c r="AL146" s="29"/>
      <c r="AM146" s="29"/>
      <c r="AN146" s="29"/>
      <c r="AO146" s="29"/>
      <c r="AP146" s="29"/>
      <c r="AQ146" s="29"/>
      <c r="AR146" s="29"/>
      <c r="AS146" s="29"/>
      <c r="AT146" s="29"/>
      <c r="AU146" s="29"/>
      <c r="AV146" s="29"/>
      <c r="AW146" s="44"/>
      <c r="AX146" s="44"/>
      <c r="AY146" s="44"/>
      <c r="AZ146" s="44"/>
    </row>
    <row r="147" spans="1:52" s="5" customFormat="1" ht="12" x14ac:dyDescent="0.2">
      <c r="A147" s="91"/>
      <c r="B147" s="91"/>
      <c r="C147" s="5" t="s">
        <v>149</v>
      </c>
      <c r="AI147" s="29"/>
      <c r="AJ147" s="29"/>
      <c r="AK147" s="29"/>
      <c r="AL147" s="29"/>
      <c r="AM147" s="29"/>
      <c r="AN147" s="29"/>
      <c r="AO147" s="29"/>
      <c r="AP147" s="29"/>
      <c r="AQ147" s="29"/>
      <c r="AR147" s="29"/>
      <c r="AS147" s="29"/>
      <c r="AT147" s="29"/>
      <c r="AU147" s="29"/>
      <c r="AV147" s="29"/>
      <c r="AW147" s="44"/>
      <c r="AX147" s="44"/>
      <c r="AY147" s="44"/>
      <c r="AZ147" s="44"/>
    </row>
    <row r="148" spans="1:52" s="5" customFormat="1" ht="12" x14ac:dyDescent="0.2">
      <c r="A148" s="91"/>
      <c r="B148" s="91"/>
      <c r="C148" s="5" t="s">
        <v>150</v>
      </c>
      <c r="AI148" s="29"/>
      <c r="AJ148" s="29"/>
      <c r="AK148" s="29"/>
      <c r="AL148" s="29"/>
      <c r="AM148" s="29"/>
      <c r="AN148" s="29"/>
      <c r="AO148" s="29"/>
      <c r="AP148" s="29"/>
      <c r="AQ148" s="29"/>
      <c r="AR148" s="29"/>
      <c r="AS148" s="29"/>
      <c r="AT148" s="29"/>
      <c r="AU148" s="29"/>
      <c r="AV148" s="29"/>
      <c r="AW148" s="44"/>
      <c r="AX148" s="44"/>
      <c r="AY148" s="44"/>
      <c r="AZ148" s="44"/>
    </row>
    <row r="149" spans="1:52" s="5" customFormat="1" ht="12" x14ac:dyDescent="0.2">
      <c r="A149" s="91"/>
      <c r="B149" s="91"/>
      <c r="C149" s="5" t="s">
        <v>151</v>
      </c>
      <c r="AI149" s="29"/>
      <c r="AJ149" s="29"/>
      <c r="AK149" s="29"/>
      <c r="AL149" s="29"/>
      <c r="AM149" s="29"/>
      <c r="AN149" s="29"/>
      <c r="AO149" s="29"/>
      <c r="AP149" s="29"/>
      <c r="AQ149" s="29"/>
      <c r="AR149" s="29"/>
      <c r="AS149" s="29"/>
      <c r="AT149" s="29"/>
      <c r="AU149" s="29"/>
      <c r="AV149" s="29"/>
      <c r="AW149" s="44"/>
      <c r="AX149" s="44"/>
      <c r="AY149" s="44"/>
      <c r="AZ149" s="44"/>
    </row>
    <row r="150" spans="1:52" s="5" customFormat="1" ht="6" customHeight="1" x14ac:dyDescent="0.2">
      <c r="D150" s="90"/>
      <c r="AI150" s="29"/>
      <c r="AJ150" s="29"/>
      <c r="AK150" s="29"/>
      <c r="AL150" s="29"/>
      <c r="AM150" s="29"/>
      <c r="AN150" s="29"/>
      <c r="AO150" s="29"/>
      <c r="AP150" s="29"/>
      <c r="AQ150" s="29"/>
      <c r="AR150" s="29"/>
      <c r="AS150" s="29"/>
      <c r="AT150" s="29"/>
      <c r="AU150" s="29"/>
      <c r="AV150" s="29"/>
      <c r="AW150" s="44"/>
      <c r="AX150" s="44"/>
      <c r="AY150" s="44"/>
      <c r="AZ150" s="44"/>
    </row>
    <row r="151" spans="1:52" s="5" customFormat="1" ht="12" x14ac:dyDescent="0.2">
      <c r="A151" s="89" t="s">
        <v>152</v>
      </c>
      <c r="B151" s="89"/>
      <c r="C151" s="89"/>
      <c r="AI151" s="29"/>
      <c r="AJ151" s="29"/>
      <c r="AK151" s="29"/>
      <c r="AL151" s="29"/>
      <c r="AM151" s="29"/>
      <c r="AN151" s="29"/>
      <c r="AO151" s="29"/>
      <c r="AP151" s="29"/>
      <c r="AQ151" s="29"/>
      <c r="AR151" s="29"/>
      <c r="AS151" s="29"/>
      <c r="AT151" s="29"/>
      <c r="AU151" s="29"/>
      <c r="AV151" s="29"/>
      <c r="AW151" s="44"/>
      <c r="AX151" s="44"/>
      <c r="AY151" s="44"/>
      <c r="AZ151" s="44"/>
    </row>
    <row r="152" spans="1:52" s="5" customFormat="1" ht="12" x14ac:dyDescent="0.2">
      <c r="C152" s="91" t="s">
        <v>153</v>
      </c>
      <c r="AI152" s="29"/>
      <c r="AJ152" s="29"/>
      <c r="AK152" s="29"/>
      <c r="AL152" s="29"/>
      <c r="AM152" s="29"/>
      <c r="AN152" s="29"/>
      <c r="AO152" s="29"/>
      <c r="AP152" s="29"/>
      <c r="AQ152" s="29"/>
      <c r="AR152" s="29"/>
      <c r="AS152" s="29"/>
      <c r="AT152" s="29"/>
      <c r="AU152" s="29"/>
      <c r="AV152" s="29"/>
      <c r="AW152" s="44"/>
      <c r="AX152" s="44"/>
      <c r="AY152" s="44"/>
      <c r="AZ152" s="44"/>
    </row>
    <row r="153" spans="1:52" s="5" customFormat="1" ht="12" x14ac:dyDescent="0.2">
      <c r="C153" s="91" t="s">
        <v>154</v>
      </c>
      <c r="AI153" s="29"/>
      <c r="AJ153" s="29"/>
      <c r="AK153" s="29"/>
      <c r="AL153" s="29"/>
      <c r="AM153" s="29"/>
      <c r="AN153" s="29"/>
      <c r="AO153" s="29"/>
      <c r="AP153" s="29"/>
      <c r="AQ153" s="29"/>
      <c r="AR153" s="29"/>
      <c r="AS153" s="29"/>
      <c r="AT153" s="29"/>
      <c r="AU153" s="29"/>
      <c r="AV153" s="29"/>
      <c r="AW153" s="44"/>
      <c r="AX153" s="44"/>
      <c r="AY153" s="44"/>
      <c r="AZ153" s="44"/>
    </row>
    <row r="154" spans="1:52" s="5" customFormat="1" ht="12" x14ac:dyDescent="0.2">
      <c r="C154" s="91" t="s">
        <v>155</v>
      </c>
      <c r="AI154" s="29"/>
      <c r="AJ154" s="29"/>
      <c r="AK154" s="29"/>
      <c r="AL154" s="29"/>
      <c r="AM154" s="29"/>
      <c r="AN154" s="29"/>
      <c r="AO154" s="29"/>
      <c r="AP154" s="29"/>
      <c r="AQ154" s="29"/>
      <c r="AR154" s="29"/>
      <c r="AS154" s="29"/>
      <c r="AT154" s="29"/>
      <c r="AU154" s="29"/>
      <c r="AV154" s="29"/>
      <c r="AW154" s="44"/>
      <c r="AX154" s="44"/>
      <c r="AY154" s="44"/>
      <c r="AZ154" s="44"/>
    </row>
    <row r="155" spans="1:52" s="5" customFormat="1" ht="3.95" customHeight="1" x14ac:dyDescent="0.2">
      <c r="C155" s="91"/>
      <c r="AI155" s="29"/>
      <c r="AJ155" s="29"/>
      <c r="AK155" s="29"/>
      <c r="AL155" s="29"/>
      <c r="AM155" s="29"/>
      <c r="AN155" s="29"/>
      <c r="AO155" s="29"/>
      <c r="AP155" s="29"/>
      <c r="AQ155" s="29"/>
      <c r="AR155" s="29"/>
      <c r="AS155" s="29"/>
      <c r="AT155" s="29"/>
      <c r="AU155" s="29"/>
      <c r="AV155" s="29"/>
      <c r="AW155" s="44"/>
      <c r="AX155" s="44"/>
      <c r="AY155" s="44"/>
      <c r="AZ155" s="44"/>
    </row>
    <row r="156" spans="1:52" s="5" customFormat="1" ht="12" x14ac:dyDescent="0.2">
      <c r="C156" s="91" t="s">
        <v>156</v>
      </c>
      <c r="AI156" s="29"/>
      <c r="AJ156" s="29"/>
      <c r="AK156" s="29"/>
      <c r="AL156" s="29"/>
      <c r="AM156" s="29"/>
      <c r="AN156" s="29"/>
      <c r="AO156" s="29"/>
      <c r="AP156" s="29"/>
      <c r="AQ156" s="29"/>
      <c r="AR156" s="29"/>
      <c r="AS156" s="29"/>
      <c r="AT156" s="29"/>
      <c r="AU156" s="29"/>
      <c r="AV156" s="29"/>
      <c r="AW156" s="44"/>
      <c r="AX156" s="44"/>
      <c r="AY156" s="44"/>
      <c r="AZ156" s="44"/>
    </row>
    <row r="157" spans="1:52" s="5" customFormat="1" ht="12" x14ac:dyDescent="0.2">
      <c r="C157" s="91" t="s">
        <v>157</v>
      </c>
      <c r="AI157" s="29"/>
      <c r="AJ157" s="29"/>
      <c r="AK157" s="29"/>
      <c r="AL157" s="29"/>
      <c r="AM157" s="29"/>
      <c r="AN157" s="29"/>
      <c r="AO157" s="29"/>
      <c r="AP157" s="29"/>
      <c r="AQ157" s="29"/>
      <c r="AR157" s="29"/>
      <c r="AS157" s="29"/>
      <c r="AT157" s="29"/>
      <c r="AU157" s="29"/>
      <c r="AV157" s="29"/>
      <c r="AW157" s="44"/>
      <c r="AX157" s="44"/>
      <c r="AY157" s="44"/>
      <c r="AZ157" s="44"/>
    </row>
    <row r="158" spans="1:52" s="5" customFormat="1" ht="12" x14ac:dyDescent="0.2">
      <c r="C158" s="91" t="s">
        <v>158</v>
      </c>
      <c r="AI158" s="29"/>
      <c r="AJ158" s="29"/>
      <c r="AK158" s="29"/>
      <c r="AL158" s="29"/>
      <c r="AM158" s="29"/>
      <c r="AN158" s="29"/>
      <c r="AO158" s="29"/>
      <c r="AP158" s="29"/>
      <c r="AQ158" s="29"/>
      <c r="AR158" s="29"/>
      <c r="AS158" s="29"/>
      <c r="AT158" s="29"/>
      <c r="AU158" s="29"/>
      <c r="AV158" s="29"/>
      <c r="AW158" s="44"/>
      <c r="AX158" s="44"/>
      <c r="AY158" s="44"/>
      <c r="AZ158" s="44"/>
    </row>
    <row r="159" spans="1:52" s="5" customFormat="1" ht="3.95" customHeight="1" x14ac:dyDescent="0.2">
      <c r="A159" s="91"/>
      <c r="B159" s="91"/>
      <c r="AI159" s="29"/>
      <c r="AJ159" s="29"/>
      <c r="AK159" s="29"/>
      <c r="AL159" s="29"/>
      <c r="AM159" s="29"/>
      <c r="AN159" s="29"/>
      <c r="AO159" s="29"/>
      <c r="AP159" s="29"/>
      <c r="AQ159" s="29"/>
      <c r="AR159" s="29"/>
      <c r="AS159" s="29"/>
      <c r="AT159" s="29"/>
      <c r="AU159" s="29"/>
      <c r="AV159" s="29"/>
      <c r="AW159" s="44"/>
      <c r="AX159" s="44"/>
      <c r="AY159" s="44"/>
      <c r="AZ159" s="44"/>
    </row>
    <row r="160" spans="1:52" s="5" customFormat="1" ht="12" x14ac:dyDescent="0.2">
      <c r="C160" s="91" t="s">
        <v>159</v>
      </c>
      <c r="AI160" s="29"/>
      <c r="AJ160" s="29"/>
      <c r="AK160" s="29"/>
      <c r="AL160" s="29"/>
      <c r="AM160" s="29"/>
      <c r="AN160" s="29"/>
      <c r="AO160" s="29"/>
      <c r="AP160" s="29"/>
      <c r="AQ160" s="29"/>
      <c r="AR160" s="29"/>
      <c r="AS160" s="29"/>
      <c r="AT160" s="29"/>
      <c r="AU160" s="29"/>
      <c r="AV160" s="29"/>
      <c r="AW160" s="44"/>
      <c r="AX160" s="44"/>
      <c r="AY160" s="44"/>
      <c r="AZ160" s="44"/>
    </row>
    <row r="161" spans="1:52" s="5" customFormat="1" ht="12" x14ac:dyDescent="0.2">
      <c r="A161" s="91"/>
      <c r="B161" s="91"/>
      <c r="C161" s="5" t="s">
        <v>160</v>
      </c>
      <c r="AI161" s="29"/>
      <c r="AJ161" s="29"/>
      <c r="AK161" s="29"/>
      <c r="AL161" s="29"/>
      <c r="AM161" s="29"/>
      <c r="AN161" s="29"/>
      <c r="AO161" s="29"/>
      <c r="AP161" s="29"/>
      <c r="AQ161" s="29"/>
      <c r="AR161" s="29"/>
      <c r="AS161" s="29"/>
      <c r="AT161" s="29"/>
      <c r="AU161" s="29"/>
      <c r="AV161" s="29"/>
      <c r="AW161" s="44"/>
      <c r="AX161" s="44"/>
      <c r="AY161" s="44"/>
      <c r="AZ161" s="44"/>
    </row>
    <row r="162" spans="1:52" s="5" customFormat="1" ht="12" x14ac:dyDescent="0.2">
      <c r="C162" s="5" t="s">
        <v>161</v>
      </c>
      <c r="AI162" s="29"/>
      <c r="AJ162" s="29"/>
      <c r="AK162" s="29"/>
      <c r="AL162" s="29"/>
      <c r="AM162" s="29"/>
      <c r="AN162" s="29"/>
      <c r="AO162" s="29"/>
      <c r="AP162" s="29"/>
      <c r="AQ162" s="29"/>
      <c r="AR162" s="29"/>
      <c r="AS162" s="29"/>
      <c r="AT162" s="29"/>
      <c r="AU162" s="29"/>
      <c r="AV162" s="29"/>
      <c r="AW162" s="44"/>
      <c r="AX162" s="44"/>
      <c r="AY162" s="44"/>
      <c r="AZ162" s="44"/>
    </row>
    <row r="163" spans="1:52" s="5" customFormat="1" ht="12" x14ac:dyDescent="0.2">
      <c r="A163" s="91"/>
      <c r="B163" s="91"/>
      <c r="C163" s="5" t="s">
        <v>162</v>
      </c>
      <c r="AI163" s="29"/>
      <c r="AJ163" s="29"/>
      <c r="AK163" s="29"/>
      <c r="AL163" s="29"/>
      <c r="AM163" s="29"/>
      <c r="AN163" s="29"/>
      <c r="AO163" s="29"/>
      <c r="AP163" s="29"/>
      <c r="AQ163" s="29"/>
      <c r="AR163" s="29"/>
      <c r="AS163" s="29"/>
      <c r="AT163" s="29"/>
      <c r="AU163" s="29"/>
      <c r="AV163" s="29"/>
      <c r="AW163" s="44"/>
      <c r="AX163" s="44"/>
      <c r="AY163" s="44"/>
      <c r="AZ163" s="44"/>
    </row>
    <row r="164" spans="1:52" s="5" customFormat="1" ht="12" x14ac:dyDescent="0.2">
      <c r="A164" s="91"/>
      <c r="B164" s="91"/>
      <c r="C164" s="5" t="s">
        <v>163</v>
      </c>
      <c r="AI164" s="29"/>
      <c r="AJ164" s="29"/>
      <c r="AK164" s="29"/>
      <c r="AL164" s="29"/>
      <c r="AM164" s="29"/>
      <c r="AN164" s="29"/>
      <c r="AO164" s="29"/>
      <c r="AP164" s="29"/>
      <c r="AQ164" s="29"/>
      <c r="AR164" s="29"/>
      <c r="AS164" s="29"/>
      <c r="AT164" s="29"/>
      <c r="AU164" s="29"/>
      <c r="AV164" s="29"/>
      <c r="AW164" s="44"/>
      <c r="AX164" s="44"/>
      <c r="AY164" s="44"/>
      <c r="AZ164" s="44"/>
    </row>
    <row r="165" spans="1:52" s="5" customFormat="1" ht="3.95" customHeight="1" x14ac:dyDescent="0.2">
      <c r="A165" s="91"/>
      <c r="B165" s="91"/>
      <c r="AI165" s="29"/>
      <c r="AJ165" s="29"/>
      <c r="AK165" s="29"/>
      <c r="AL165" s="29"/>
      <c r="AM165" s="29"/>
      <c r="AN165" s="29"/>
      <c r="AO165" s="29"/>
      <c r="AP165" s="29"/>
      <c r="AQ165" s="29"/>
      <c r="AR165" s="29"/>
      <c r="AS165" s="29"/>
      <c r="AT165" s="29"/>
      <c r="AU165" s="29"/>
      <c r="AV165" s="29"/>
      <c r="AW165" s="44"/>
      <c r="AX165" s="44"/>
      <c r="AY165" s="44"/>
      <c r="AZ165" s="44"/>
    </row>
    <row r="166" spans="1:52" s="5" customFormat="1" ht="12" x14ac:dyDescent="0.2">
      <c r="A166" s="91"/>
      <c r="B166" s="91"/>
      <c r="C166" s="91" t="s">
        <v>164</v>
      </c>
      <c r="AI166" s="29"/>
      <c r="AJ166" s="29"/>
      <c r="AK166" s="29"/>
      <c r="AL166" s="29"/>
      <c r="AM166" s="29"/>
      <c r="AN166" s="29"/>
      <c r="AO166" s="29"/>
      <c r="AP166" s="29"/>
      <c r="AQ166" s="29"/>
      <c r="AR166" s="29"/>
      <c r="AS166" s="29"/>
      <c r="AT166" s="29"/>
      <c r="AU166" s="29"/>
      <c r="AV166" s="29"/>
      <c r="AW166" s="44"/>
      <c r="AX166" s="44"/>
      <c r="AY166" s="44"/>
      <c r="AZ166" s="44"/>
    </row>
    <row r="167" spans="1:52" s="5" customFormat="1" ht="12" x14ac:dyDescent="0.2">
      <c r="C167" s="5" t="s">
        <v>165</v>
      </c>
      <c r="AI167" s="29"/>
      <c r="AJ167" s="29"/>
      <c r="AK167" s="29"/>
      <c r="AL167" s="29"/>
      <c r="AM167" s="29"/>
      <c r="AN167" s="29"/>
      <c r="AO167" s="29"/>
      <c r="AP167" s="29"/>
      <c r="AQ167" s="29"/>
      <c r="AR167" s="29"/>
      <c r="AS167" s="29"/>
      <c r="AT167" s="29"/>
      <c r="AU167" s="29"/>
      <c r="AV167" s="29"/>
      <c r="AW167" s="44"/>
      <c r="AX167" s="44"/>
      <c r="AY167" s="44"/>
      <c r="AZ167" s="44"/>
    </row>
    <row r="168" spans="1:52" s="5" customFormat="1" ht="12" x14ac:dyDescent="0.2">
      <c r="C168" s="5" t="s">
        <v>166</v>
      </c>
      <c r="AI168" s="29"/>
      <c r="AJ168" s="29"/>
      <c r="AK168" s="29"/>
      <c r="AL168" s="29"/>
      <c r="AM168" s="29"/>
      <c r="AN168" s="29"/>
      <c r="AO168" s="29"/>
      <c r="AP168" s="29"/>
      <c r="AQ168" s="29"/>
      <c r="AR168" s="29"/>
      <c r="AS168" s="29"/>
      <c r="AT168" s="29"/>
      <c r="AU168" s="29"/>
      <c r="AV168" s="29"/>
      <c r="AW168" s="44"/>
      <c r="AX168" s="44"/>
      <c r="AY168" s="44"/>
      <c r="AZ168" s="44"/>
    </row>
    <row r="169" spans="1:52" s="5" customFormat="1" ht="12" x14ac:dyDescent="0.2">
      <c r="C169" s="5" t="s">
        <v>167</v>
      </c>
      <c r="AI169" s="29"/>
      <c r="AJ169" s="29"/>
      <c r="AK169" s="29"/>
      <c r="AL169" s="29"/>
      <c r="AM169" s="29"/>
      <c r="AN169" s="29"/>
      <c r="AO169" s="29"/>
      <c r="AP169" s="29"/>
      <c r="AQ169" s="29"/>
      <c r="AR169" s="29"/>
      <c r="AS169" s="29"/>
      <c r="AT169" s="29"/>
      <c r="AU169" s="29"/>
      <c r="AV169" s="29"/>
      <c r="AW169" s="44"/>
      <c r="AX169" s="44"/>
      <c r="AY169" s="44"/>
      <c r="AZ169" s="44"/>
    </row>
    <row r="170" spans="1:52" s="5" customFormat="1" ht="12" x14ac:dyDescent="0.2">
      <c r="C170" s="5" t="s">
        <v>168</v>
      </c>
      <c r="AI170" s="29"/>
      <c r="AJ170" s="29"/>
      <c r="AK170" s="29"/>
      <c r="AL170" s="29"/>
      <c r="AM170" s="29"/>
      <c r="AN170" s="29"/>
      <c r="AO170" s="29"/>
      <c r="AP170" s="29"/>
      <c r="AQ170" s="29"/>
      <c r="AR170" s="29"/>
      <c r="AS170" s="29"/>
      <c r="AT170" s="29"/>
      <c r="AU170" s="29"/>
      <c r="AV170" s="29"/>
      <c r="AW170" s="44"/>
      <c r="AX170" s="44"/>
      <c r="AY170" s="44"/>
      <c r="AZ170" s="44"/>
    </row>
    <row r="171" spans="1:52" s="5" customFormat="1" ht="12" x14ac:dyDescent="0.2">
      <c r="C171" s="5" t="s">
        <v>169</v>
      </c>
      <c r="AI171" s="29"/>
      <c r="AJ171" s="29"/>
      <c r="AK171" s="29"/>
      <c r="AL171" s="29"/>
      <c r="AM171" s="29"/>
      <c r="AN171" s="29"/>
      <c r="AO171" s="29"/>
      <c r="AP171" s="29"/>
      <c r="AQ171" s="29"/>
      <c r="AR171" s="29"/>
      <c r="AS171" s="29"/>
      <c r="AT171" s="29"/>
      <c r="AU171" s="29"/>
      <c r="AV171" s="29"/>
      <c r="AW171" s="44"/>
      <c r="AX171" s="44"/>
      <c r="AY171" s="44"/>
      <c r="AZ171" s="44"/>
    </row>
    <row r="172" spans="1:52" s="5" customFormat="1" ht="12" x14ac:dyDescent="0.2">
      <c r="C172" s="5" t="s">
        <v>170</v>
      </c>
      <c r="AI172" s="29"/>
      <c r="AJ172" s="29"/>
      <c r="AK172" s="29"/>
      <c r="AL172" s="29"/>
      <c r="AM172" s="29"/>
      <c r="AN172" s="29"/>
      <c r="AO172" s="29"/>
      <c r="AP172" s="29"/>
      <c r="AQ172" s="29"/>
      <c r="AR172" s="29"/>
      <c r="AS172" s="29"/>
      <c r="AT172" s="29"/>
      <c r="AU172" s="29"/>
      <c r="AV172" s="29"/>
      <c r="AW172" s="44"/>
      <c r="AX172" s="44"/>
      <c r="AY172" s="44"/>
      <c r="AZ172" s="44"/>
    </row>
    <row r="173" spans="1:52" s="5" customFormat="1" ht="6" customHeight="1" x14ac:dyDescent="0.2">
      <c r="D173" s="90"/>
      <c r="AI173" s="29"/>
      <c r="AJ173" s="29"/>
      <c r="AK173" s="29"/>
      <c r="AL173" s="29"/>
      <c r="AM173" s="29"/>
      <c r="AN173" s="29"/>
      <c r="AO173" s="29"/>
      <c r="AP173" s="29"/>
      <c r="AQ173" s="29"/>
      <c r="AR173" s="29"/>
      <c r="AS173" s="29"/>
      <c r="AT173" s="29"/>
      <c r="AU173" s="29"/>
      <c r="AV173" s="29"/>
      <c r="AW173" s="44"/>
      <c r="AX173" s="44"/>
      <c r="AY173" s="44"/>
      <c r="AZ173" s="44"/>
    </row>
    <row r="174" spans="1:52" s="5" customFormat="1" ht="12" x14ac:dyDescent="0.2">
      <c r="A174" s="89" t="s">
        <v>171</v>
      </c>
      <c r="B174" s="89"/>
      <c r="C174" s="89"/>
      <c r="AI174" s="29"/>
      <c r="AJ174" s="29"/>
      <c r="AK174" s="29"/>
      <c r="AL174" s="29"/>
      <c r="AM174" s="29"/>
      <c r="AN174" s="29"/>
      <c r="AO174" s="29"/>
      <c r="AP174" s="29"/>
      <c r="AQ174" s="29"/>
      <c r="AR174" s="29"/>
      <c r="AS174" s="29"/>
      <c r="AT174" s="29"/>
      <c r="AU174" s="29"/>
      <c r="AV174" s="29"/>
      <c r="AW174" s="44"/>
      <c r="AX174" s="44"/>
      <c r="AY174" s="44"/>
      <c r="AZ174" s="44"/>
    </row>
    <row r="175" spans="1:52" s="5" customFormat="1" ht="12" x14ac:dyDescent="0.2">
      <c r="A175" s="91"/>
      <c r="B175" s="91"/>
      <c r="C175" s="91" t="s">
        <v>172</v>
      </c>
      <c r="AI175" s="29"/>
      <c r="AJ175" s="29"/>
      <c r="AK175" s="29"/>
      <c r="AL175" s="29"/>
      <c r="AM175" s="29"/>
      <c r="AN175" s="29"/>
      <c r="AO175" s="29"/>
      <c r="AP175" s="29"/>
      <c r="AQ175" s="29"/>
      <c r="AR175" s="29"/>
      <c r="AS175" s="29"/>
      <c r="AT175" s="29"/>
      <c r="AU175" s="29"/>
      <c r="AV175" s="29"/>
      <c r="AW175" s="44"/>
      <c r="AX175" s="44"/>
      <c r="AY175" s="44"/>
      <c r="AZ175" s="44"/>
    </row>
    <row r="176" spans="1:52" s="5" customFormat="1" ht="12" x14ac:dyDescent="0.2">
      <c r="C176" s="5" t="s">
        <v>173</v>
      </c>
      <c r="AI176" s="29"/>
      <c r="AJ176" s="29"/>
      <c r="AK176" s="29"/>
      <c r="AL176" s="29"/>
      <c r="AM176" s="29"/>
      <c r="AN176" s="29"/>
      <c r="AO176" s="29"/>
      <c r="AP176" s="29"/>
      <c r="AQ176" s="29"/>
      <c r="AR176" s="29"/>
      <c r="AS176" s="29"/>
      <c r="AT176" s="29"/>
      <c r="AU176" s="29"/>
      <c r="AV176" s="29"/>
      <c r="AW176" s="44"/>
      <c r="AX176" s="44"/>
      <c r="AY176" s="44"/>
      <c r="AZ176" s="44"/>
    </row>
    <row r="177" spans="1:52" s="5" customFormat="1" ht="12" x14ac:dyDescent="0.2">
      <c r="A177" s="91"/>
      <c r="B177" s="91"/>
      <c r="C177" s="5" t="s">
        <v>174</v>
      </c>
      <c r="AI177" s="29"/>
      <c r="AJ177" s="29"/>
      <c r="AK177" s="29"/>
      <c r="AL177" s="29"/>
      <c r="AM177" s="29"/>
      <c r="AN177" s="29"/>
      <c r="AO177" s="29"/>
      <c r="AP177" s="29"/>
      <c r="AQ177" s="29"/>
      <c r="AR177" s="29"/>
      <c r="AS177" s="29"/>
      <c r="AT177" s="29"/>
      <c r="AU177" s="29"/>
      <c r="AV177" s="29"/>
      <c r="AW177" s="44"/>
      <c r="AX177" s="44"/>
      <c r="AY177" s="44"/>
      <c r="AZ177" s="44"/>
    </row>
    <row r="178" spans="1:52" s="5" customFormat="1" ht="12" x14ac:dyDescent="0.2">
      <c r="A178" s="91"/>
      <c r="B178" s="91"/>
      <c r="C178" s="5" t="s">
        <v>175</v>
      </c>
      <c r="AI178" s="29"/>
      <c r="AJ178" s="29"/>
      <c r="AK178" s="29"/>
      <c r="AL178" s="29"/>
      <c r="AM178" s="29"/>
      <c r="AN178" s="29"/>
      <c r="AO178" s="29"/>
      <c r="AP178" s="29"/>
      <c r="AQ178" s="29"/>
      <c r="AR178" s="29"/>
      <c r="AS178" s="29"/>
      <c r="AT178" s="29"/>
      <c r="AU178" s="29"/>
      <c r="AV178" s="29"/>
      <c r="AW178" s="44"/>
      <c r="AX178" s="44"/>
      <c r="AY178" s="44"/>
      <c r="AZ178" s="44"/>
    </row>
    <row r="179" spans="1:52" s="5" customFormat="1" ht="12" x14ac:dyDescent="0.2">
      <c r="A179" s="91"/>
      <c r="B179" s="91"/>
      <c r="C179" s="5" t="s">
        <v>176</v>
      </c>
      <c r="AI179" s="29"/>
      <c r="AJ179" s="29"/>
      <c r="AK179" s="29"/>
      <c r="AL179" s="29"/>
      <c r="AM179" s="29"/>
      <c r="AN179" s="29"/>
      <c r="AO179" s="29"/>
      <c r="AP179" s="29"/>
      <c r="AQ179" s="29"/>
      <c r="AR179" s="29"/>
      <c r="AS179" s="29"/>
      <c r="AT179" s="29"/>
      <c r="AU179" s="29"/>
      <c r="AV179" s="29"/>
      <c r="AW179" s="44"/>
      <c r="AX179" s="44"/>
      <c r="AY179" s="44"/>
      <c r="AZ179" s="44"/>
    </row>
    <row r="180" spans="1:52" s="5" customFormat="1" ht="12" x14ac:dyDescent="0.2">
      <c r="A180" s="91"/>
      <c r="B180" s="91"/>
      <c r="C180" s="5" t="s">
        <v>177</v>
      </c>
      <c r="AI180" s="29"/>
      <c r="AJ180" s="29"/>
      <c r="AK180" s="29"/>
      <c r="AL180" s="29"/>
      <c r="AM180" s="29"/>
      <c r="AN180" s="29"/>
      <c r="AO180" s="29"/>
      <c r="AP180" s="29"/>
      <c r="AQ180" s="29"/>
      <c r="AR180" s="29"/>
      <c r="AS180" s="29"/>
      <c r="AT180" s="29"/>
      <c r="AU180" s="29"/>
      <c r="AV180" s="29"/>
      <c r="AW180" s="44"/>
      <c r="AX180" s="44"/>
      <c r="AY180" s="44"/>
      <c r="AZ180" s="44"/>
    </row>
    <row r="181" spans="1:52" s="5" customFormat="1" ht="12" x14ac:dyDescent="0.2">
      <c r="A181" s="91"/>
      <c r="B181" s="91"/>
      <c r="C181" s="5" t="s">
        <v>178</v>
      </c>
      <c r="AI181" s="29"/>
      <c r="AJ181" s="29"/>
      <c r="AK181" s="29"/>
      <c r="AL181" s="29"/>
      <c r="AM181" s="29"/>
      <c r="AN181" s="29"/>
      <c r="AO181" s="29"/>
      <c r="AP181" s="29"/>
      <c r="AQ181" s="29"/>
      <c r="AR181" s="29"/>
      <c r="AS181" s="29"/>
      <c r="AT181" s="29"/>
      <c r="AU181" s="29"/>
      <c r="AV181" s="29"/>
      <c r="AW181" s="44"/>
      <c r="AX181" s="44"/>
      <c r="AY181" s="44"/>
      <c r="AZ181" s="44"/>
    </row>
    <row r="182" spans="1:52" s="5" customFormat="1" ht="12" x14ac:dyDescent="0.2">
      <c r="A182" s="91"/>
      <c r="B182" s="91"/>
      <c r="C182" s="91"/>
      <c r="AI182" s="29"/>
      <c r="AJ182" s="29"/>
      <c r="AK182" s="29"/>
      <c r="AL182" s="29"/>
      <c r="AM182" s="29"/>
      <c r="AN182" s="29"/>
      <c r="AO182" s="29"/>
      <c r="AP182" s="29"/>
      <c r="AQ182" s="29"/>
      <c r="AR182" s="29"/>
      <c r="AS182" s="29"/>
      <c r="AT182" s="29"/>
      <c r="AU182" s="29"/>
      <c r="AV182" s="29"/>
      <c r="AW182" s="44"/>
      <c r="AX182" s="44"/>
      <c r="AY182" s="44"/>
      <c r="AZ182" s="44"/>
    </row>
    <row r="183" spans="1:52" s="5" customFormat="1" ht="12" x14ac:dyDescent="0.2">
      <c r="B183" s="89"/>
      <c r="C183" s="89" t="s">
        <v>179</v>
      </c>
      <c r="U183" s="89" t="s">
        <v>193</v>
      </c>
      <c r="V183" s="89"/>
      <c r="W183" s="89"/>
      <c r="AI183" s="29"/>
      <c r="AJ183" s="29"/>
      <c r="AK183" s="29"/>
      <c r="AL183" s="29"/>
      <c r="AM183" s="29"/>
      <c r="AN183" s="29"/>
      <c r="AO183" s="29"/>
      <c r="AP183" s="29"/>
      <c r="AQ183" s="29"/>
      <c r="AR183" s="29"/>
      <c r="AS183" s="29"/>
      <c r="AT183" s="29"/>
      <c r="AU183" s="29"/>
      <c r="AV183" s="29"/>
      <c r="AW183" s="44"/>
      <c r="AX183" s="44"/>
      <c r="AY183" s="44"/>
      <c r="AZ183" s="44"/>
    </row>
    <row r="184" spans="1:52" s="5" customFormat="1" ht="12" x14ac:dyDescent="0.2">
      <c r="B184" s="91"/>
      <c r="C184" s="91"/>
      <c r="D184" s="91"/>
      <c r="E184" s="91"/>
      <c r="F184" s="91"/>
      <c r="I184" s="91"/>
      <c r="J184" s="91"/>
      <c r="K184" s="91" t="s">
        <v>180</v>
      </c>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3"/>
      <c r="AJ184" s="93"/>
      <c r="AK184" s="93"/>
      <c r="AL184" s="93"/>
      <c r="AM184" s="93"/>
      <c r="AN184" s="29"/>
      <c r="AO184" s="29"/>
      <c r="AP184" s="29"/>
      <c r="AQ184" s="29"/>
      <c r="AR184" s="29"/>
      <c r="AS184" s="29"/>
      <c r="AT184" s="29"/>
      <c r="AU184" s="29"/>
      <c r="AV184" s="29"/>
      <c r="AW184" s="44"/>
      <c r="AX184" s="44"/>
      <c r="AY184" s="44"/>
      <c r="AZ184" s="44"/>
    </row>
    <row r="185" spans="1:52" s="5" customFormat="1" ht="12" x14ac:dyDescent="0.2">
      <c r="B185" s="91"/>
      <c r="C185" s="91"/>
      <c r="D185" s="91"/>
      <c r="E185" s="91"/>
      <c r="F185" s="91"/>
      <c r="I185" s="91"/>
      <c r="J185" s="91"/>
      <c r="K185" s="91" t="s">
        <v>181</v>
      </c>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3"/>
      <c r="AJ185" s="93"/>
      <c r="AK185" s="93"/>
      <c r="AL185" s="93"/>
      <c r="AM185" s="93"/>
      <c r="AN185" s="29"/>
      <c r="AO185" s="29"/>
      <c r="AP185" s="29"/>
      <c r="AQ185" s="29"/>
      <c r="AR185" s="29"/>
      <c r="AS185" s="29"/>
      <c r="AT185" s="29"/>
      <c r="AU185" s="29"/>
      <c r="AV185" s="29"/>
      <c r="AW185" s="44"/>
      <c r="AX185" s="44"/>
      <c r="AY185" s="44"/>
      <c r="AZ185" s="44"/>
    </row>
    <row r="186" spans="1:52" s="5" customFormat="1" ht="12" x14ac:dyDescent="0.2">
      <c r="B186" s="91"/>
      <c r="C186" s="91"/>
      <c r="D186" s="91"/>
      <c r="E186" s="91"/>
      <c r="F186" s="91"/>
      <c r="I186" s="91"/>
      <c r="J186" s="91"/>
      <c r="K186" s="91" t="s">
        <v>182</v>
      </c>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3"/>
      <c r="AJ186" s="93"/>
      <c r="AK186" s="93"/>
      <c r="AL186" s="93"/>
      <c r="AM186" s="93"/>
      <c r="AN186" s="29"/>
      <c r="AO186" s="29"/>
      <c r="AP186" s="29"/>
      <c r="AQ186" s="29"/>
      <c r="AR186" s="29"/>
      <c r="AS186" s="29"/>
      <c r="AT186" s="29"/>
      <c r="AU186" s="29"/>
      <c r="AV186" s="29"/>
      <c r="AW186" s="44"/>
      <c r="AX186" s="44"/>
      <c r="AY186" s="44"/>
      <c r="AZ186" s="44"/>
    </row>
    <row r="187" spans="1:52" x14ac:dyDescent="0.2">
      <c r="AW187" s="3"/>
      <c r="AX187" s="3"/>
      <c r="AY187" s="3"/>
      <c r="AZ187" s="3"/>
    </row>
    <row r="188" spans="1:52" x14ac:dyDescent="0.2">
      <c r="AW188" s="3"/>
      <c r="AX188" s="3"/>
      <c r="AY188" s="3"/>
      <c r="AZ188" s="3"/>
    </row>
    <row r="189" spans="1:52" x14ac:dyDescent="0.2">
      <c r="AW189" s="3"/>
      <c r="AX189" s="3"/>
      <c r="AY189" s="3"/>
      <c r="AZ189" s="3"/>
    </row>
    <row r="190" spans="1:52" x14ac:dyDescent="0.2">
      <c r="AW190" s="3"/>
      <c r="AX190" s="3"/>
      <c r="AY190" s="3"/>
      <c r="AZ190" s="3"/>
    </row>
    <row r="191" spans="1:52" x14ac:dyDescent="0.2">
      <c r="AW191" s="3"/>
      <c r="AX191" s="3"/>
      <c r="AY191" s="3"/>
      <c r="AZ191" s="3"/>
    </row>
    <row r="192" spans="1:52" x14ac:dyDescent="0.2">
      <c r="AW192" s="3"/>
      <c r="AX192" s="3"/>
      <c r="AY192" s="3"/>
      <c r="AZ192" s="3"/>
    </row>
    <row r="193" spans="49:52" x14ac:dyDescent="0.2">
      <c r="AW193" s="3"/>
      <c r="AX193" s="3"/>
      <c r="AY193" s="3"/>
      <c r="AZ193" s="3"/>
    </row>
    <row r="194" spans="49:52" x14ac:dyDescent="0.2">
      <c r="AW194" s="3"/>
      <c r="AX194" s="3"/>
      <c r="AY194" s="3"/>
      <c r="AZ194" s="3"/>
    </row>
    <row r="195" spans="49:52" x14ac:dyDescent="0.2">
      <c r="AW195" s="3"/>
      <c r="AX195" s="3"/>
      <c r="AY195" s="3"/>
      <c r="AZ195" s="3"/>
    </row>
    <row r="196" spans="49:52" x14ac:dyDescent="0.2">
      <c r="AW196" s="3"/>
      <c r="AX196" s="3"/>
      <c r="AY196" s="3"/>
      <c r="AZ196" s="3"/>
    </row>
    <row r="197" spans="49:52" x14ac:dyDescent="0.2">
      <c r="AW197" s="3"/>
      <c r="AX197" s="3"/>
      <c r="AY197" s="3"/>
      <c r="AZ197" s="3"/>
    </row>
    <row r="198" spans="49:52" x14ac:dyDescent="0.2">
      <c r="AW198" s="3"/>
      <c r="AX198" s="3"/>
      <c r="AY198" s="3"/>
      <c r="AZ198" s="3"/>
    </row>
    <row r="199" spans="49:52" x14ac:dyDescent="0.2">
      <c r="AW199" s="3"/>
      <c r="AX199" s="3"/>
      <c r="AY199" s="3"/>
      <c r="AZ199" s="3"/>
    </row>
    <row r="200" spans="49:52" x14ac:dyDescent="0.2">
      <c r="AW200" s="3"/>
      <c r="AX200" s="3"/>
      <c r="AY200" s="3"/>
      <c r="AZ200" s="3"/>
    </row>
    <row r="201" spans="49:52" x14ac:dyDescent="0.2">
      <c r="AW201" s="3"/>
      <c r="AX201" s="3"/>
      <c r="AY201" s="3"/>
      <c r="AZ201" s="3"/>
    </row>
    <row r="202" spans="49:52" x14ac:dyDescent="0.2">
      <c r="AW202" s="3"/>
      <c r="AX202" s="3"/>
      <c r="AY202" s="3"/>
      <c r="AZ202" s="3"/>
    </row>
    <row r="203" spans="49:52" x14ac:dyDescent="0.2">
      <c r="AW203" s="3"/>
      <c r="AX203" s="3"/>
      <c r="AY203" s="3"/>
      <c r="AZ203" s="3"/>
    </row>
    <row r="204" spans="49:52" x14ac:dyDescent="0.2">
      <c r="AW204" s="3"/>
      <c r="AX204" s="3"/>
      <c r="AY204" s="3"/>
      <c r="AZ204" s="3"/>
    </row>
    <row r="205" spans="49:52" x14ac:dyDescent="0.2">
      <c r="AW205" s="3"/>
      <c r="AX205" s="3"/>
      <c r="AY205" s="3"/>
      <c r="AZ205" s="3"/>
    </row>
    <row r="206" spans="49:52" x14ac:dyDescent="0.2">
      <c r="AW206" s="3"/>
      <c r="AX206" s="3"/>
      <c r="AY206" s="3"/>
      <c r="AZ206" s="3"/>
    </row>
    <row r="207" spans="49:52" x14ac:dyDescent="0.2">
      <c r="AW207" s="3"/>
      <c r="AX207" s="3"/>
      <c r="AY207" s="3"/>
      <c r="AZ207" s="3"/>
    </row>
    <row r="208" spans="49:52" x14ac:dyDescent="0.2">
      <c r="AW208" s="3"/>
      <c r="AX208" s="3"/>
      <c r="AY208" s="3"/>
      <c r="AZ208" s="3"/>
    </row>
    <row r="209" spans="49:52" x14ac:dyDescent="0.2">
      <c r="AW209" s="3"/>
      <c r="AX209" s="3"/>
      <c r="AY209" s="3"/>
      <c r="AZ209" s="3"/>
    </row>
    <row r="210" spans="49:52" x14ac:dyDescent="0.2">
      <c r="AW210" s="3"/>
      <c r="AX210" s="3"/>
      <c r="AY210" s="3"/>
      <c r="AZ210" s="3"/>
    </row>
    <row r="211" spans="49:52" x14ac:dyDescent="0.2">
      <c r="AW211" s="3"/>
      <c r="AX211" s="3"/>
      <c r="AY211" s="3"/>
      <c r="AZ211" s="3"/>
    </row>
    <row r="212" spans="49:52" x14ac:dyDescent="0.2">
      <c r="AW212" s="3"/>
      <c r="AX212" s="3"/>
      <c r="AY212" s="3"/>
      <c r="AZ212" s="3"/>
    </row>
    <row r="213" spans="49:52" x14ac:dyDescent="0.2">
      <c r="AW213" s="3"/>
      <c r="AX213" s="3"/>
      <c r="AY213" s="3"/>
      <c r="AZ213" s="3"/>
    </row>
    <row r="214" spans="49:52" x14ac:dyDescent="0.2">
      <c r="AW214" s="3"/>
      <c r="AX214" s="3"/>
      <c r="AY214" s="3"/>
      <c r="AZ214" s="3"/>
    </row>
    <row r="215" spans="49:52" x14ac:dyDescent="0.2">
      <c r="AW215" s="3"/>
      <c r="AX215" s="3"/>
      <c r="AY215" s="3"/>
      <c r="AZ215" s="3"/>
    </row>
    <row r="216" spans="49:52" x14ac:dyDescent="0.2">
      <c r="AW216" s="3"/>
      <c r="AX216" s="3"/>
      <c r="AY216" s="3"/>
      <c r="AZ216" s="3"/>
    </row>
    <row r="217" spans="49:52" x14ac:dyDescent="0.2">
      <c r="AW217" s="3"/>
      <c r="AX217" s="3"/>
      <c r="AY217" s="3"/>
      <c r="AZ217" s="3"/>
    </row>
    <row r="218" spans="49:52" x14ac:dyDescent="0.2">
      <c r="AW218" s="3"/>
      <c r="AX218" s="3"/>
      <c r="AY218" s="3"/>
      <c r="AZ218" s="3"/>
    </row>
    <row r="219" spans="49:52" x14ac:dyDescent="0.2">
      <c r="AW219" s="3"/>
      <c r="AX219" s="3"/>
      <c r="AY219" s="3"/>
      <c r="AZ219" s="3"/>
    </row>
    <row r="220" spans="49:52" x14ac:dyDescent="0.2">
      <c r="AW220" s="3"/>
      <c r="AX220" s="3"/>
      <c r="AY220" s="3"/>
      <c r="AZ220" s="3"/>
    </row>
    <row r="221" spans="49:52" x14ac:dyDescent="0.2">
      <c r="AW221" s="3"/>
      <c r="AX221" s="3"/>
      <c r="AY221" s="3"/>
      <c r="AZ221" s="3"/>
    </row>
    <row r="222" spans="49:52" x14ac:dyDescent="0.2">
      <c r="AW222" s="3"/>
      <c r="AX222" s="3"/>
      <c r="AY222" s="3"/>
      <c r="AZ222" s="3"/>
    </row>
    <row r="223" spans="49:52" x14ac:dyDescent="0.2">
      <c r="AW223" s="3"/>
      <c r="AX223" s="3"/>
      <c r="AY223" s="3"/>
      <c r="AZ223" s="3"/>
    </row>
    <row r="224" spans="49:52" x14ac:dyDescent="0.2">
      <c r="AW224" s="3"/>
      <c r="AX224" s="3"/>
      <c r="AY224" s="3"/>
      <c r="AZ224" s="3"/>
    </row>
    <row r="225" spans="49:52" x14ac:dyDescent="0.2">
      <c r="AW225" s="3"/>
      <c r="AX225" s="3"/>
      <c r="AY225" s="3"/>
      <c r="AZ225" s="3"/>
    </row>
    <row r="226" spans="49:52" x14ac:dyDescent="0.2">
      <c r="AW226" s="3"/>
      <c r="AX226" s="3"/>
      <c r="AY226" s="3"/>
      <c r="AZ226" s="3"/>
    </row>
    <row r="227" spans="49:52" x14ac:dyDescent="0.2">
      <c r="AW227" s="3"/>
      <c r="AX227" s="3"/>
      <c r="AY227" s="3"/>
      <c r="AZ227" s="3"/>
    </row>
    <row r="228" spans="49:52" x14ac:dyDescent="0.2">
      <c r="AW228" s="3"/>
      <c r="AX228" s="3"/>
      <c r="AY228" s="3"/>
      <c r="AZ228" s="3"/>
    </row>
    <row r="229" spans="49:52" x14ac:dyDescent="0.2">
      <c r="AW229" s="3"/>
      <c r="AX229" s="3"/>
      <c r="AY229" s="3"/>
      <c r="AZ229" s="3"/>
    </row>
    <row r="230" spans="49:52" x14ac:dyDescent="0.2">
      <c r="AW230" s="3"/>
      <c r="AX230" s="3"/>
      <c r="AY230" s="3"/>
      <c r="AZ230" s="3"/>
    </row>
    <row r="231" spans="49:52" x14ac:dyDescent="0.2">
      <c r="AW231" s="3"/>
      <c r="AX231" s="3"/>
      <c r="AY231" s="3"/>
      <c r="AZ231" s="3"/>
    </row>
    <row r="232" spans="49:52" x14ac:dyDescent="0.2">
      <c r="AW232" s="3"/>
      <c r="AX232" s="3"/>
      <c r="AY232" s="3"/>
      <c r="AZ232" s="3"/>
    </row>
    <row r="233" spans="49:52" x14ac:dyDescent="0.2">
      <c r="AW233" s="3"/>
      <c r="AX233" s="3"/>
      <c r="AY233" s="3"/>
      <c r="AZ233" s="3"/>
    </row>
    <row r="234" spans="49:52" x14ac:dyDescent="0.2">
      <c r="AW234" s="3"/>
      <c r="AX234" s="3"/>
      <c r="AY234" s="3"/>
      <c r="AZ234" s="3"/>
    </row>
    <row r="235" spans="49:52" x14ac:dyDescent="0.2">
      <c r="AW235" s="3"/>
      <c r="AX235" s="3"/>
      <c r="AY235" s="3"/>
      <c r="AZ235" s="3"/>
    </row>
    <row r="236" spans="49:52" x14ac:dyDescent="0.2">
      <c r="AW236" s="3"/>
      <c r="AX236" s="3"/>
      <c r="AY236" s="3"/>
      <c r="AZ236" s="3"/>
    </row>
    <row r="237" spans="49:52" x14ac:dyDescent="0.2">
      <c r="AW237" s="3"/>
      <c r="AX237" s="3"/>
      <c r="AY237" s="3"/>
      <c r="AZ237" s="3"/>
    </row>
    <row r="238" spans="49:52" x14ac:dyDescent="0.2">
      <c r="AW238" s="3"/>
      <c r="AX238" s="3"/>
      <c r="AY238" s="3"/>
      <c r="AZ238" s="3"/>
    </row>
    <row r="239" spans="49:52" x14ac:dyDescent="0.2">
      <c r="AW239" s="3"/>
      <c r="AX239" s="3"/>
      <c r="AY239" s="3"/>
      <c r="AZ239" s="3"/>
    </row>
    <row r="240" spans="49:52" x14ac:dyDescent="0.2">
      <c r="AW240" s="3"/>
      <c r="AX240" s="3"/>
      <c r="AY240" s="3"/>
      <c r="AZ240" s="3"/>
    </row>
    <row r="241" spans="49:52" x14ac:dyDescent="0.2">
      <c r="AW241" s="3"/>
      <c r="AX241" s="3"/>
      <c r="AY241" s="3"/>
      <c r="AZ241" s="3"/>
    </row>
    <row r="242" spans="49:52" x14ac:dyDescent="0.2">
      <c r="AW242" s="3"/>
      <c r="AX242" s="3"/>
      <c r="AY242" s="3"/>
      <c r="AZ242" s="3"/>
    </row>
    <row r="243" spans="49:52" x14ac:dyDescent="0.2">
      <c r="AW243" s="3"/>
      <c r="AX243" s="3"/>
      <c r="AY243" s="3"/>
      <c r="AZ243" s="3"/>
    </row>
    <row r="244" spans="49:52" x14ac:dyDescent="0.2">
      <c r="AW244" s="3"/>
      <c r="AX244" s="3"/>
      <c r="AY244" s="3"/>
      <c r="AZ244" s="3"/>
    </row>
    <row r="245" spans="49:52" x14ac:dyDescent="0.2">
      <c r="AW245" s="3"/>
      <c r="AX245" s="3"/>
      <c r="AY245" s="3"/>
      <c r="AZ245" s="3"/>
    </row>
    <row r="246" spans="49:52" x14ac:dyDescent="0.2">
      <c r="AW246" s="3"/>
      <c r="AX246" s="3"/>
      <c r="AY246" s="3"/>
      <c r="AZ246" s="3"/>
    </row>
    <row r="247" spans="49:52" x14ac:dyDescent="0.2">
      <c r="AW247" s="3"/>
      <c r="AX247" s="3"/>
      <c r="AY247" s="3"/>
      <c r="AZ247" s="3"/>
    </row>
    <row r="248" spans="49:52" x14ac:dyDescent="0.2">
      <c r="AW248" s="3"/>
      <c r="AX248" s="3"/>
      <c r="AY248" s="3"/>
      <c r="AZ248" s="3"/>
    </row>
    <row r="249" spans="49:52" x14ac:dyDescent="0.2">
      <c r="AW249" s="3"/>
      <c r="AX249" s="3"/>
      <c r="AY249" s="3"/>
      <c r="AZ249" s="3"/>
    </row>
    <row r="250" spans="49:52" x14ac:dyDescent="0.2">
      <c r="AW250" s="3"/>
      <c r="AX250" s="3"/>
      <c r="AY250" s="3"/>
      <c r="AZ250" s="3"/>
    </row>
    <row r="251" spans="49:52" x14ac:dyDescent="0.2">
      <c r="AW251" s="3"/>
      <c r="AX251" s="3"/>
      <c r="AY251" s="3"/>
      <c r="AZ251" s="3"/>
    </row>
    <row r="252" spans="49:52" x14ac:dyDescent="0.2">
      <c r="AW252" s="3"/>
      <c r="AX252" s="3"/>
      <c r="AY252" s="3"/>
      <c r="AZ252" s="3"/>
    </row>
    <row r="253" spans="49:52" x14ac:dyDescent="0.2">
      <c r="AW253" s="3"/>
      <c r="AX253" s="3"/>
      <c r="AY253" s="3"/>
      <c r="AZ253" s="3"/>
    </row>
    <row r="254" spans="49:52" x14ac:dyDescent="0.2">
      <c r="AW254" s="3"/>
      <c r="AX254" s="3"/>
      <c r="AY254" s="3"/>
      <c r="AZ254" s="3"/>
    </row>
    <row r="255" spans="49:52" x14ac:dyDescent="0.2">
      <c r="AW255" s="3"/>
      <c r="AX255" s="3"/>
      <c r="AY255" s="3"/>
      <c r="AZ255" s="3"/>
    </row>
    <row r="256" spans="49:52" x14ac:dyDescent="0.2">
      <c r="AW256" s="3"/>
      <c r="AX256" s="3"/>
      <c r="AY256" s="3"/>
      <c r="AZ256" s="3"/>
    </row>
    <row r="257" spans="49:52" x14ac:dyDescent="0.2">
      <c r="AW257" s="3"/>
      <c r="AX257" s="3"/>
      <c r="AY257" s="3"/>
      <c r="AZ257" s="3"/>
    </row>
    <row r="258" spans="49:52" x14ac:dyDescent="0.2">
      <c r="AW258" s="3"/>
      <c r="AX258" s="3"/>
      <c r="AY258" s="3"/>
      <c r="AZ258" s="3"/>
    </row>
    <row r="259" spans="49:52" x14ac:dyDescent="0.2">
      <c r="AW259" s="3"/>
      <c r="AX259" s="3"/>
      <c r="AY259" s="3"/>
      <c r="AZ259" s="3"/>
    </row>
    <row r="260" spans="49:52" x14ac:dyDescent="0.2">
      <c r="AW260" s="3"/>
      <c r="AX260" s="3"/>
      <c r="AY260" s="3"/>
      <c r="AZ260" s="3"/>
    </row>
    <row r="261" spans="49:52" x14ac:dyDescent="0.2">
      <c r="AW261" s="3"/>
      <c r="AX261" s="3"/>
      <c r="AY261" s="3"/>
      <c r="AZ261" s="3"/>
    </row>
    <row r="262" spans="49:52" x14ac:dyDescent="0.2">
      <c r="AW262" s="3"/>
      <c r="AX262" s="3"/>
      <c r="AY262" s="3"/>
      <c r="AZ262" s="3"/>
    </row>
    <row r="263" spans="49:52" x14ac:dyDescent="0.2">
      <c r="AW263" s="3"/>
      <c r="AX263" s="3"/>
      <c r="AY263" s="3"/>
      <c r="AZ263" s="3"/>
    </row>
  </sheetData>
  <sheetProtection algorithmName="SHA-512" hashValue="Ey5RwubqB+PTa8THKJjk21DZ5cc/i7kZ/mvsNt+/a0BWWc8T3mAq9rcT0vn1e6fNNbet0vCa5GGyw5gJy11Cqg==" saltValue="Jhkso3PD8LW2TSb5DgybVQ==" spinCount="100000" sheet="1" objects="1" scenarios="1"/>
  <mergeCells count="324">
    <mergeCell ref="E2:P2"/>
    <mergeCell ref="V2:AH2"/>
    <mergeCell ref="E4:P4"/>
    <mergeCell ref="V4:AH4"/>
    <mergeCell ref="E6:P6"/>
    <mergeCell ref="V6:AH6"/>
    <mergeCell ref="AD10:AG10"/>
    <mergeCell ref="AB11:AG12"/>
    <mergeCell ref="AA13:AH18"/>
    <mergeCell ref="B12:G12"/>
    <mergeCell ref="J12:O12"/>
    <mergeCell ref="R12:Y16"/>
    <mergeCell ref="B14:G14"/>
    <mergeCell ref="J14:O14"/>
    <mergeCell ref="B16:G16"/>
    <mergeCell ref="J16:O16"/>
    <mergeCell ref="R9:Y9"/>
    <mergeCell ref="B10:G10"/>
    <mergeCell ref="J10:O10"/>
    <mergeCell ref="R10:S10"/>
    <mergeCell ref="U10:V10"/>
    <mergeCell ref="X10:Y10"/>
    <mergeCell ref="AG19:AH19"/>
    <mergeCell ref="A20:K20"/>
    <mergeCell ref="L20:M20"/>
    <mergeCell ref="O20:P20"/>
    <mergeCell ref="Q20:R20"/>
    <mergeCell ref="S20:AC20"/>
    <mergeCell ref="AD20:AE20"/>
    <mergeCell ref="AG20:AH20"/>
    <mergeCell ref="A19:K19"/>
    <mergeCell ref="L19:M19"/>
    <mergeCell ref="O19:P19"/>
    <mergeCell ref="Q19:R19"/>
    <mergeCell ref="S19:AC19"/>
    <mergeCell ref="AD19:AE19"/>
    <mergeCell ref="AG21:AH21"/>
    <mergeCell ref="A22:K22"/>
    <mergeCell ref="L22:M22"/>
    <mergeCell ref="O22:P22"/>
    <mergeCell ref="Q22:R22"/>
    <mergeCell ref="S22:AC22"/>
    <mergeCell ref="AD22:AE22"/>
    <mergeCell ref="AG22:AH22"/>
    <mergeCell ref="A21:K21"/>
    <mergeCell ref="L21:M21"/>
    <mergeCell ref="O21:P21"/>
    <mergeCell ref="Q21:R21"/>
    <mergeCell ref="S21:AC21"/>
    <mergeCell ref="AD21:AE21"/>
    <mergeCell ref="N23:P23"/>
    <mergeCell ref="Q23:R23"/>
    <mergeCell ref="S23:AC23"/>
    <mergeCell ref="AD23:AE23"/>
    <mergeCell ref="AG23:AH23"/>
    <mergeCell ref="N24:P24"/>
    <mergeCell ref="Q24:R24"/>
    <mergeCell ref="S24:AC24"/>
    <mergeCell ref="AD24:AE24"/>
    <mergeCell ref="AG24:AH24"/>
    <mergeCell ref="Q25:R25"/>
    <mergeCell ref="S25:AC25"/>
    <mergeCell ref="AD25:AE25"/>
    <mergeCell ref="AG25:AH25"/>
    <mergeCell ref="A25:K25"/>
    <mergeCell ref="L25:M25"/>
    <mergeCell ref="O25:P25"/>
    <mergeCell ref="Q26:R26"/>
    <mergeCell ref="S26:AC26"/>
    <mergeCell ref="AD26:AE26"/>
    <mergeCell ref="AG26:AH26"/>
    <mergeCell ref="A26:K26"/>
    <mergeCell ref="L26:M26"/>
    <mergeCell ref="O26:P26"/>
    <mergeCell ref="Q27:R27"/>
    <mergeCell ref="S27:AC27"/>
    <mergeCell ref="AD27:AE27"/>
    <mergeCell ref="AG27:AH27"/>
    <mergeCell ref="AG28:AH28"/>
    <mergeCell ref="A29:K29"/>
    <mergeCell ref="L29:M29"/>
    <mergeCell ref="O29:P29"/>
    <mergeCell ref="Q29:R29"/>
    <mergeCell ref="S29:AC29"/>
    <mergeCell ref="AD29:AE29"/>
    <mergeCell ref="AG29:AH29"/>
    <mergeCell ref="A27:K27"/>
    <mergeCell ref="L27:M27"/>
    <mergeCell ref="O27:P27"/>
    <mergeCell ref="Q28:R28"/>
    <mergeCell ref="S28:AC28"/>
    <mergeCell ref="AD28:AE28"/>
    <mergeCell ref="A28:K28"/>
    <mergeCell ref="L28:M28"/>
    <mergeCell ref="O28:P28"/>
    <mergeCell ref="AG30:AH30"/>
    <mergeCell ref="N31:P31"/>
    <mergeCell ref="Q31:R31"/>
    <mergeCell ref="S31:AC31"/>
    <mergeCell ref="AD31:AE31"/>
    <mergeCell ref="AG31:AH31"/>
    <mergeCell ref="A30:K30"/>
    <mergeCell ref="L30:M30"/>
    <mergeCell ref="O30:P30"/>
    <mergeCell ref="Q30:R30"/>
    <mergeCell ref="S30:AC30"/>
    <mergeCell ref="AD30:AE30"/>
    <mergeCell ref="AG32:AH32"/>
    <mergeCell ref="A33:K33"/>
    <mergeCell ref="L33:M33"/>
    <mergeCell ref="O33:P33"/>
    <mergeCell ref="Q33:R33"/>
    <mergeCell ref="S33:AC33"/>
    <mergeCell ref="AD33:AE33"/>
    <mergeCell ref="AG33:AH33"/>
    <mergeCell ref="A32:K32"/>
    <mergeCell ref="L32:M32"/>
    <mergeCell ref="O32:P32"/>
    <mergeCell ref="Q32:R32"/>
    <mergeCell ref="S32:AC32"/>
    <mergeCell ref="AD32:AE32"/>
    <mergeCell ref="AG34:AH34"/>
    <mergeCell ref="A35:K35"/>
    <mergeCell ref="L35:M35"/>
    <mergeCell ref="O35:P35"/>
    <mergeCell ref="Q35:R35"/>
    <mergeCell ref="S35:AC35"/>
    <mergeCell ref="AD35:AE35"/>
    <mergeCell ref="AG35:AH35"/>
    <mergeCell ref="A34:K34"/>
    <mergeCell ref="L34:M34"/>
    <mergeCell ref="O34:P34"/>
    <mergeCell ref="Q34:R34"/>
    <mergeCell ref="S34:AC34"/>
    <mergeCell ref="AD34:AE34"/>
    <mergeCell ref="AG36:AH36"/>
    <mergeCell ref="A37:K37"/>
    <mergeCell ref="L37:M37"/>
    <mergeCell ref="O37:P37"/>
    <mergeCell ref="Q37:R37"/>
    <mergeCell ref="S37:AC37"/>
    <mergeCell ref="AD37:AE37"/>
    <mergeCell ref="AG37:AH37"/>
    <mergeCell ref="A36:K36"/>
    <mergeCell ref="L36:M36"/>
    <mergeCell ref="O36:P36"/>
    <mergeCell ref="Q36:R36"/>
    <mergeCell ref="S36:AC36"/>
    <mergeCell ref="AD36:AE36"/>
    <mergeCell ref="N38:P38"/>
    <mergeCell ref="Q38:R38"/>
    <mergeCell ref="S38:AC38"/>
    <mergeCell ref="AD38:AE38"/>
    <mergeCell ref="AG38:AH38"/>
    <mergeCell ref="A39:K39"/>
    <mergeCell ref="L39:M39"/>
    <mergeCell ref="O39:P39"/>
    <mergeCell ref="Q39:R39"/>
    <mergeCell ref="S39:AC39"/>
    <mergeCell ref="AD39:AE39"/>
    <mergeCell ref="AG39:AH39"/>
    <mergeCell ref="A40:B40"/>
    <mergeCell ref="C40:K40"/>
    <mergeCell ref="L40:M40"/>
    <mergeCell ref="O40:P40"/>
    <mergeCell ref="Q40:R40"/>
    <mergeCell ref="S40:AC40"/>
    <mergeCell ref="AD40:AE40"/>
    <mergeCell ref="AG40:AH40"/>
    <mergeCell ref="AD41:AE41"/>
    <mergeCell ref="AG41:AH41"/>
    <mergeCell ref="A42:B42"/>
    <mergeCell ref="C42:K42"/>
    <mergeCell ref="L42:M42"/>
    <mergeCell ref="O42:P42"/>
    <mergeCell ref="Q42:R42"/>
    <mergeCell ref="S42:AC42"/>
    <mergeCell ref="AD42:AE42"/>
    <mergeCell ref="AG42:AH42"/>
    <mergeCell ref="A41:B41"/>
    <mergeCell ref="C41:K41"/>
    <mergeCell ref="L41:M41"/>
    <mergeCell ref="O41:P41"/>
    <mergeCell ref="Q41:R41"/>
    <mergeCell ref="S41:AC41"/>
    <mergeCell ref="AD43:AE43"/>
    <mergeCell ref="AG43:AH43"/>
    <mergeCell ref="A44:B44"/>
    <mergeCell ref="C44:K44"/>
    <mergeCell ref="L44:M44"/>
    <mergeCell ref="O44:P44"/>
    <mergeCell ref="Q44:R44"/>
    <mergeCell ref="S44:AC44"/>
    <mergeCell ref="AD44:AE44"/>
    <mergeCell ref="AG44:AH44"/>
    <mergeCell ref="A43:B43"/>
    <mergeCell ref="C43:K43"/>
    <mergeCell ref="L43:M43"/>
    <mergeCell ref="O43:P43"/>
    <mergeCell ref="Q43:R43"/>
    <mergeCell ref="S43:AC43"/>
    <mergeCell ref="AD45:AE45"/>
    <mergeCell ref="AG45:AH45"/>
    <mergeCell ref="A46:B46"/>
    <mergeCell ref="C46:K46"/>
    <mergeCell ref="L46:M46"/>
    <mergeCell ref="O46:P46"/>
    <mergeCell ref="Q46:R46"/>
    <mergeCell ref="S46:AC46"/>
    <mergeCell ref="AD46:AE46"/>
    <mergeCell ref="AG46:AH46"/>
    <mergeCell ref="A45:B45"/>
    <mergeCell ref="C45:K45"/>
    <mergeCell ref="L45:M45"/>
    <mergeCell ref="O45:P45"/>
    <mergeCell ref="Q45:R45"/>
    <mergeCell ref="S45:AC45"/>
    <mergeCell ref="AD47:AE47"/>
    <mergeCell ref="AG47:AH47"/>
    <mergeCell ref="A48:B48"/>
    <mergeCell ref="C48:K48"/>
    <mergeCell ref="L48:M48"/>
    <mergeCell ref="O48:P48"/>
    <mergeCell ref="Q48:R48"/>
    <mergeCell ref="S48:AC48"/>
    <mergeCell ref="AD48:AE48"/>
    <mergeCell ref="AG48:AH48"/>
    <mergeCell ref="A47:B47"/>
    <mergeCell ref="C47:K47"/>
    <mergeCell ref="L47:M47"/>
    <mergeCell ref="O47:P47"/>
    <mergeCell ref="Q47:R47"/>
    <mergeCell ref="S47:AC47"/>
    <mergeCell ref="AD49:AE49"/>
    <mergeCell ref="AG49:AH49"/>
    <mergeCell ref="A50:B50"/>
    <mergeCell ref="C50:K50"/>
    <mergeCell ref="L50:M50"/>
    <mergeCell ref="O50:P50"/>
    <mergeCell ref="Q50:R50"/>
    <mergeCell ref="S50:AC50"/>
    <mergeCell ref="AD50:AE50"/>
    <mergeCell ref="AG50:AH50"/>
    <mergeCell ref="A49:B49"/>
    <mergeCell ref="C49:K49"/>
    <mergeCell ref="L49:M49"/>
    <mergeCell ref="O49:P49"/>
    <mergeCell ref="Q49:R49"/>
    <mergeCell ref="S49:AC49"/>
    <mergeCell ref="N53:P53"/>
    <mergeCell ref="AF53:AH53"/>
    <mergeCell ref="N54:P54"/>
    <mergeCell ref="AF54:AH54"/>
    <mergeCell ref="N55:P55"/>
    <mergeCell ref="AF55:AH55"/>
    <mergeCell ref="AD51:AE51"/>
    <mergeCell ref="AG51:AH51"/>
    <mergeCell ref="A52:B52"/>
    <mergeCell ref="C52:K52"/>
    <mergeCell ref="L52:M52"/>
    <mergeCell ref="O52:P52"/>
    <mergeCell ref="Q52:R52"/>
    <mergeCell ref="S52:AB52"/>
    <mergeCell ref="AD52:AE52"/>
    <mergeCell ref="AG52:AH52"/>
    <mergeCell ref="A51:B51"/>
    <mergeCell ref="C51:K51"/>
    <mergeCell ref="L51:M51"/>
    <mergeCell ref="O51:P51"/>
    <mergeCell ref="Q51:R51"/>
    <mergeCell ref="S51:AC51"/>
    <mergeCell ref="A62:K62"/>
    <mergeCell ref="L62:M62"/>
    <mergeCell ref="O62:P62"/>
    <mergeCell ref="Q62:AH62"/>
    <mergeCell ref="A64:K64"/>
    <mergeCell ref="L64:M64"/>
    <mergeCell ref="O64:P64"/>
    <mergeCell ref="Q64:AH64"/>
    <mergeCell ref="A56:P58"/>
    <mergeCell ref="AF56:AH56"/>
    <mergeCell ref="AF57:AH57"/>
    <mergeCell ref="AF58:AH58"/>
    <mergeCell ref="A59:AH59"/>
    <mergeCell ref="A61:AH61"/>
    <mergeCell ref="A63:AH63"/>
    <mergeCell ref="A67:K67"/>
    <mergeCell ref="L67:M67"/>
    <mergeCell ref="O67:P67"/>
    <mergeCell ref="Q67:AH67"/>
    <mergeCell ref="N68:P68"/>
    <mergeCell ref="A70:K70"/>
    <mergeCell ref="A65:K65"/>
    <mergeCell ref="L65:M65"/>
    <mergeCell ref="O65:P65"/>
    <mergeCell ref="Q65:AH65"/>
    <mergeCell ref="A66:K66"/>
    <mergeCell ref="L66:M66"/>
    <mergeCell ref="O66:P66"/>
    <mergeCell ref="Q66:AH66"/>
    <mergeCell ref="A106:AH106"/>
    <mergeCell ref="A107:AH107"/>
    <mergeCell ref="A109:AH109"/>
    <mergeCell ref="C112:P112"/>
    <mergeCell ref="U112:AA112"/>
    <mergeCell ref="AD112:AG112"/>
    <mergeCell ref="A73:AH76"/>
    <mergeCell ref="B88:P90"/>
    <mergeCell ref="D98:N98"/>
    <mergeCell ref="S98:AE98"/>
    <mergeCell ref="A103:AH103"/>
    <mergeCell ref="A105:AH105"/>
    <mergeCell ref="A128:AH128"/>
    <mergeCell ref="E121:P121"/>
    <mergeCell ref="V121:AH121"/>
    <mergeCell ref="AD125:AG125"/>
    <mergeCell ref="D126:N126"/>
    <mergeCell ref="S126:AE126"/>
    <mergeCell ref="U115:AG115"/>
    <mergeCell ref="E117:P117"/>
    <mergeCell ref="V117:AA117"/>
    <mergeCell ref="AE117:AH117"/>
    <mergeCell ref="E119:P119"/>
    <mergeCell ref="V119:AH119"/>
  </mergeCells>
  <dataValidations disablePrompts="1" count="3">
    <dataValidation type="list" allowBlank="1" showInputMessage="1" showErrorMessage="1" sqref="A20" xr:uid="{D0ACCA04-64F4-410A-8A11-7ACE619F69B3}">
      <formula1>$AK$2:$AK$8</formula1>
    </dataValidation>
    <dataValidation type="list" allowBlank="1" showInputMessage="1" showErrorMessage="1" sqref="A22:K22" xr:uid="{91EED3DB-93C7-4446-9D25-543D05C8C173}">
      <formula1>$AJ$1:$AJ$3</formula1>
    </dataValidation>
    <dataValidation type="textLength" showInputMessage="1" showErrorMessage="1" sqref="A73:AH76" xr:uid="{8370634B-B3E2-49EA-897A-C48446884792}">
      <formula1>0</formula1>
      <formula2>500</formula2>
    </dataValidation>
  </dataValidations>
  <printOptions verticalCentered="1"/>
  <pageMargins left="0.4" right="0.25" top="1.4791666666666667" bottom="0.55208333333333304" header="0" footer="0.3"/>
  <pageSetup scale="99" fitToHeight="0" orientation="portrait" r:id="rId1"/>
  <headerFooter>
    <oddHeader>&amp;L&amp;"-,Italic"&amp;8         &amp;G&amp;C&amp;10 
&amp;24 2020 EXHIBIT SPACE
SPONSORSHIP CONTRACT&amp;R
Palm Springs
Convention Center
Palm Springs, California
March 24-26, 2020</oddHeader>
    <oddFooter xml:space="preserve">&amp;L&amp;"-,Italic"&amp;10 4200 W Old Shakopee Road, Ste 103, Bloomington MN 55437&amp;R&amp;"-,Italic"&amp;10Phone: 952.746.2301 Fax: 952.703.7022&amp;"-,Regular"&amp;11  </oddFooter>
  </headerFooter>
  <rowBreaks count="2" manualBreakCount="2">
    <brk id="59" max="33" man="1"/>
    <brk id="127" max="31" man="1"/>
  </rowBreaks>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vt:lpstr>
      <vt:lpstr>'-'!Check2</vt:lpstr>
      <vt:lpstr>'-'!Print_Area</vt:lpstr>
      <vt:lpstr>'-'!Text13</vt:lpstr>
      <vt:lpstr>'-'!Text2</vt:lpstr>
      <vt:lpstr>'-'!Text3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Michele Moe</dc:creator>
  <cp:lastModifiedBy>Sundar Ganeshan</cp:lastModifiedBy>
  <cp:lastPrinted>2019-12-02T19:39:59Z</cp:lastPrinted>
  <dcterms:created xsi:type="dcterms:W3CDTF">2019-04-03T13:28:35Z</dcterms:created>
  <dcterms:modified xsi:type="dcterms:W3CDTF">2020-01-28T22:54:26Z</dcterms:modified>
</cp:coreProperties>
</file>