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Chirurgendagen\2019\"/>
    </mc:Choice>
  </mc:AlternateContent>
  <workbookProtection workbookPassword="D533" lockStructure="1"/>
  <bookViews>
    <workbookView xWindow="0" yWindow="45" windowWidth="15195" windowHeight="8445" tabRatio="881"/>
  </bookViews>
  <sheets>
    <sheet name="Algemene informatie" sheetId="9" r:id="rId1"/>
    <sheet name="Basisafspraak" sheetId="10" r:id="rId2"/>
    <sheet name="Totaal overzicht" sheetId="2" r:id="rId3"/>
    <sheet name="1. Electra &amp; water" sheetId="1" r:id="rId4"/>
    <sheet name="2. Internet" sheetId="3" r:id="rId5"/>
    <sheet name="3. Bloemen &amp; planten" sheetId="4" r:id="rId6"/>
    <sheet name="4. Barista" sheetId="11" r:id="rId7"/>
    <sheet name="5. Meubilair" sheetId="5" r:id="rId8"/>
    <sheet name="6. Dranken" sheetId="6" r:id="rId9"/>
    <sheet name="7. Food" sheetId="12" r:id="rId10"/>
    <sheet name="8. Bewaking &amp; standschoonmaak" sheetId="7" r:id="rId11"/>
    <sheet name="9. Opslagruimte" sheetId="13" r:id="rId12"/>
    <sheet name="10.Trussing" sheetId="14" r:id="rId13"/>
  </sheets>
  <externalReferences>
    <externalReference r:id="rId14"/>
  </externalReferences>
  <calcPr calcId="162913"/>
</workbook>
</file>

<file path=xl/calcChain.xml><?xml version="1.0" encoding="utf-8"?>
<calcChain xmlns="http://schemas.openxmlformats.org/spreadsheetml/2006/main">
  <c r="C27" i="2" l="1"/>
  <c r="D27" i="2"/>
  <c r="H59" i="12" l="1"/>
  <c r="H57" i="12"/>
  <c r="H55" i="12"/>
  <c r="H53" i="12"/>
  <c r="H51" i="12"/>
  <c r="H49" i="12"/>
  <c r="H44" i="12"/>
  <c r="H42" i="12"/>
  <c r="H40" i="12"/>
  <c r="H38" i="12"/>
  <c r="H36" i="12"/>
  <c r="H34" i="12"/>
  <c r="H32" i="12"/>
  <c r="H30" i="12"/>
  <c r="H28" i="12"/>
  <c r="H23" i="12"/>
  <c r="H21" i="12"/>
  <c r="H19" i="12"/>
  <c r="H17" i="12"/>
  <c r="H15" i="12"/>
  <c r="H13" i="12"/>
  <c r="H5" i="12"/>
  <c r="H61" i="12" l="1"/>
  <c r="C21" i="2" s="1"/>
  <c r="G6" i="3"/>
  <c r="G13" i="13" l="1"/>
  <c r="G11" i="13"/>
  <c r="H11" i="7"/>
  <c r="H13" i="7" s="1"/>
  <c r="C23" i="2" s="1"/>
  <c r="H8" i="7"/>
  <c r="H7" i="7"/>
  <c r="H6" i="7"/>
  <c r="H37" i="6"/>
  <c r="H35" i="6"/>
  <c r="H33" i="6"/>
  <c r="H31" i="6"/>
  <c r="H29" i="6"/>
  <c r="H25" i="6"/>
  <c r="H24" i="6"/>
  <c r="H22" i="6"/>
  <c r="H20" i="6"/>
  <c r="H18" i="6"/>
  <c r="H16" i="6"/>
  <c r="H14" i="6"/>
  <c r="H12" i="6"/>
  <c r="H10" i="6"/>
  <c r="H10" i="5"/>
  <c r="H13" i="5" s="1"/>
  <c r="C17" i="2" s="1"/>
  <c r="H8" i="5"/>
  <c r="H6" i="5"/>
  <c r="H20" i="11"/>
  <c r="H14" i="11"/>
  <c r="H9" i="11"/>
  <c r="H20" i="4"/>
  <c r="H18" i="4"/>
  <c r="H16" i="4"/>
  <c r="H14" i="4"/>
  <c r="H9" i="4"/>
  <c r="H7" i="4"/>
  <c r="G9" i="3"/>
  <c r="C11" i="2" s="1"/>
  <c r="H24" i="1"/>
  <c r="H18" i="1"/>
  <c r="H10" i="1"/>
  <c r="H8" i="1"/>
  <c r="D25" i="2"/>
  <c r="G3" i="13"/>
  <c r="D21" i="2"/>
  <c r="H3" i="11"/>
  <c r="H3" i="5"/>
  <c r="D2" i="2"/>
  <c r="H3" i="7"/>
  <c r="H3" i="6"/>
  <c r="H3" i="4"/>
  <c r="G3" i="3"/>
  <c r="H3" i="1"/>
  <c r="D9" i="2"/>
  <c r="D23" i="2"/>
  <c r="D19" i="2"/>
  <c r="D17" i="2"/>
  <c r="D13" i="2"/>
  <c r="D11" i="2"/>
  <c r="G17" i="13" l="1"/>
  <c r="C25" i="2" s="1"/>
  <c r="H39" i="6"/>
  <c r="C19" i="2" s="1"/>
  <c r="H23" i="11"/>
  <c r="C15" i="2" s="1"/>
  <c r="H26" i="4"/>
  <c r="C13" i="2" s="1"/>
  <c r="H26" i="1"/>
  <c r="C9" i="2" s="1"/>
</calcChain>
</file>

<file path=xl/comments1.xml><?xml version="1.0" encoding="utf-8"?>
<comments xmlns="http://schemas.openxmlformats.org/spreadsheetml/2006/main">
  <authors>
    <author>tlaan</author>
  </authors>
  <commentList>
    <comment ref="I5" authorId="0" shapeId="0">
      <text>
        <r>
          <rPr>
            <sz val="8"/>
            <color indexed="81"/>
            <rFont val="Tahoma"/>
          </rPr>
          <t xml:space="preserve">DD-MM-JJ
</t>
        </r>
      </text>
    </comment>
    <comment ref="I7" authorId="0" shapeId="0">
      <text>
        <r>
          <rPr>
            <sz val="8"/>
            <color indexed="81"/>
            <rFont val="Tahoma"/>
          </rPr>
          <t xml:space="preserve">DD-MM-JJ
</t>
        </r>
      </text>
    </comment>
    <comment ref="I24" authorId="0" shapeId="0">
      <text>
        <r>
          <rPr>
            <sz val="8"/>
            <color indexed="81"/>
            <rFont val="Tahoma"/>
          </rPr>
          <t xml:space="preserve">DD-MM-JJ
</t>
        </r>
      </text>
    </comment>
    <comment ref="I26" authorId="0" shapeId="0">
      <text>
        <r>
          <rPr>
            <sz val="8"/>
            <color indexed="81"/>
            <rFont val="Tahoma"/>
          </rPr>
          <t xml:space="preserve">DD-MM-JJ
</t>
        </r>
      </text>
    </comment>
  </commentList>
</comments>
</file>

<file path=xl/comments2.xml><?xml version="1.0" encoding="utf-8"?>
<comments xmlns="http://schemas.openxmlformats.org/spreadsheetml/2006/main">
  <authors>
    <author>tlaan</author>
  </authors>
  <commentList>
    <comment ref="F8" authorId="0" shapeId="0">
      <text>
        <r>
          <rPr>
            <sz val="8"/>
            <color indexed="81"/>
            <rFont val="Tahoma"/>
          </rPr>
          <t>Hoeveel wattage heeft u totaal nodig tijdens het congres?</t>
        </r>
      </text>
    </comment>
    <comment ref="G8" authorId="0" shapeId="0">
      <text>
        <r>
          <rPr>
            <sz val="8"/>
            <color indexed="81"/>
            <rFont val="Tahoma"/>
            <family val="2"/>
          </rPr>
          <t>Wanneer u meer dan 3500 W verbruikt dient u aan te geven hoe vaak u minimaal 3500 W nodig heeft.
VB: verbruikt u  8000 W 
dan 8000/3500 = 2,28 
Dus aantal is 3</t>
        </r>
      </text>
    </comment>
    <comment ref="F10" authorId="0" shapeId="0">
      <text>
        <r>
          <rPr>
            <sz val="8"/>
            <color indexed="81"/>
            <rFont val="Tahoma"/>
          </rPr>
          <t xml:space="preserve">Hoeveel wattage heeft u toaal nodig tijdens het congres?
</t>
        </r>
      </text>
    </comment>
    <comment ref="G10" authorId="0" shapeId="0">
      <text>
        <r>
          <rPr>
            <sz val="8"/>
            <color indexed="81"/>
            <rFont val="Tahoma"/>
          </rPr>
          <t xml:space="preserve">Wanneer u meer dan 3500 W verbruikt dient u aan te geven hoe vaak u minimaal 3500 W nodig heeft.
VB: verbruikt u  8000 W 
dan 8000/3500 = 2,28 
Dus aantal is 3
</t>
        </r>
      </text>
    </comment>
    <comment ref="F12" authorId="0" shapeId="0">
      <text>
        <r>
          <rPr>
            <sz val="8"/>
            <color indexed="81"/>
            <rFont val="Tahoma"/>
          </rPr>
          <t xml:space="preserve">Hoeveel wattage heeft u totaal nodig tijdens het congres?
</t>
        </r>
      </text>
    </comment>
    <comment ref="G12" authorId="0" shapeId="0">
      <text>
        <r>
          <rPr>
            <sz val="8"/>
            <color indexed="81"/>
            <rFont val="Tahoma"/>
          </rPr>
          <t xml:space="preserve">Wanneer u meer dan 3500 W verbruikt dient u aan te geven hoe vaak u minimaal 3500 W nodig heeft.
VB: verbruikt u  8000 W 
dan 8000/3500 = 2,28 
Dus aantal is 3
</t>
        </r>
      </text>
    </comment>
  </commentList>
</comments>
</file>

<file path=xl/comments3.xml><?xml version="1.0" encoding="utf-8"?>
<comments xmlns="http://schemas.openxmlformats.org/spreadsheetml/2006/main">
  <authors>
    <author>tlaan</author>
  </authors>
  <commentList>
    <comment ref="F7" authorId="0" shapeId="0">
      <text>
        <r>
          <rPr>
            <sz val="8"/>
            <color indexed="81"/>
            <rFont val="Tahoma"/>
            <family val="2"/>
          </rPr>
          <t>Vul hier het aantal stuks per dag in.</t>
        </r>
      </text>
    </comment>
    <comment ref="G7" authorId="0" shapeId="0">
      <text>
        <r>
          <rPr>
            <sz val="8"/>
            <color indexed="81"/>
            <rFont val="Tahoma"/>
          </rPr>
          <t xml:space="preserve">Vul hier het aantal dagen in dat u de planten wil gebruiken. Ook wanneer het om 1 dag gaat
</t>
        </r>
      </text>
    </comment>
    <comment ref="F9" authorId="0" shapeId="0">
      <text>
        <r>
          <rPr>
            <sz val="8"/>
            <color indexed="81"/>
            <rFont val="Tahoma"/>
          </rPr>
          <t xml:space="preserve">Vul hier het aantal stuks per dag in.
</t>
        </r>
      </text>
    </comment>
    <comment ref="G9" authorId="0" shapeId="0">
      <text>
        <r>
          <rPr>
            <sz val="8"/>
            <color indexed="81"/>
            <rFont val="Tahoma"/>
          </rPr>
          <t xml:space="preserve">Vul hier het aantal dagen in dat u de planten wil gebruiken. Ook wanneer het om 1 dag gaat
</t>
        </r>
      </text>
    </comment>
  </commentList>
</comments>
</file>

<file path=xl/comments4.xml><?xml version="1.0" encoding="utf-8"?>
<comments xmlns="http://schemas.openxmlformats.org/spreadsheetml/2006/main">
  <authors>
    <author>tlaan</author>
  </authors>
  <commentList>
    <comment ref="F9" authorId="0" shapeId="0">
      <text>
        <r>
          <rPr>
            <sz val="8"/>
            <color indexed="81"/>
            <rFont val="Tahoma"/>
            <family val="2"/>
          </rPr>
          <t>Vul hier het aantal stuks per dag in.</t>
        </r>
      </text>
    </comment>
    <comment ref="G9" authorId="0" shapeId="0">
      <text>
        <r>
          <rPr>
            <sz val="8"/>
            <color indexed="81"/>
            <rFont val="Tahoma"/>
          </rPr>
          <t xml:space="preserve">Vul hier het aantal dagen in dat u de planten wil gebruiken. Ook wanneer het om 1 dag gaat
</t>
        </r>
      </text>
    </comment>
  </commentList>
</comments>
</file>

<file path=xl/comments5.xml><?xml version="1.0" encoding="utf-8"?>
<comments xmlns="http://schemas.openxmlformats.org/spreadsheetml/2006/main">
  <authors>
    <author>tlaan</author>
  </authors>
  <commentList>
    <comment ref="G6" authorId="0" shapeId="0">
      <text>
        <r>
          <rPr>
            <sz val="8"/>
            <color indexed="81"/>
            <rFont val="Tahoma"/>
          </rPr>
          <t xml:space="preserve">Vul hier het aantal dagen in dat de posterborden wil gebruiken. Ook wanneer het om 1 dag gaat
</t>
        </r>
      </text>
    </comment>
    <comment ref="G10" authorId="0" shapeId="0">
      <text>
        <r>
          <rPr>
            <sz val="8"/>
            <color indexed="81"/>
            <rFont val="Tahoma"/>
          </rPr>
          <t xml:space="preserve">Vul hier het aantal dagen in dat de posterborden wil gebruiken. Ook wanneer het om 1 dag gaat
</t>
        </r>
      </text>
    </comment>
  </commentList>
</comments>
</file>

<file path=xl/comments6.xml><?xml version="1.0" encoding="utf-8"?>
<comments xmlns="http://schemas.openxmlformats.org/spreadsheetml/2006/main">
  <authors>
    <author>tlaan</author>
  </authors>
  <commentList>
    <comment ref="F10" authorId="0" shapeId="0">
      <text>
        <r>
          <rPr>
            <sz val="8"/>
            <color indexed="81"/>
            <rFont val="Tahoma"/>
          </rPr>
          <t xml:space="preserve">Vul hier het aantal stuks per dag in.
</t>
        </r>
      </text>
    </comment>
    <comment ref="F12" authorId="0" shapeId="0">
      <text>
        <r>
          <rPr>
            <sz val="8"/>
            <color indexed="81"/>
            <rFont val="Tahoma"/>
          </rPr>
          <t xml:space="preserve">Vul hier het aantal stuks per dag in.
</t>
        </r>
      </text>
    </comment>
    <comment ref="F14" authorId="0" shapeId="0">
      <text>
        <r>
          <rPr>
            <sz val="8"/>
            <color indexed="81"/>
            <rFont val="Tahoma"/>
          </rPr>
          <t xml:space="preserve">Vul hier het aantal stuks per dag in.
</t>
        </r>
      </text>
    </comment>
    <comment ref="F16" authorId="0" shapeId="0">
      <text>
        <r>
          <rPr>
            <sz val="8"/>
            <color indexed="81"/>
            <rFont val="Tahoma"/>
          </rPr>
          <t xml:space="preserve">Vul hier het aantal stuks per dag in.
</t>
        </r>
      </text>
    </comment>
    <comment ref="F18" authorId="0" shapeId="0">
      <text>
        <r>
          <rPr>
            <sz val="8"/>
            <color indexed="81"/>
            <rFont val="Tahoma"/>
          </rPr>
          <t xml:space="preserve">Vul hier het aantal stuks per dag in.
</t>
        </r>
      </text>
    </comment>
    <comment ref="F20" authorId="0" shapeId="0">
      <text>
        <r>
          <rPr>
            <sz val="8"/>
            <color indexed="81"/>
            <rFont val="Tahoma"/>
          </rPr>
          <t xml:space="preserve">Vul hier het aantal stuks per dag in.
</t>
        </r>
      </text>
    </comment>
    <comment ref="F22" authorId="0" shapeId="0">
      <text>
        <r>
          <rPr>
            <sz val="8"/>
            <color indexed="81"/>
            <rFont val="Tahoma"/>
          </rPr>
          <t xml:space="preserve">Vul hier het aantal stuks per dag in.
</t>
        </r>
      </text>
    </comment>
    <comment ref="F24" authorId="0" shapeId="0">
      <text>
        <r>
          <rPr>
            <sz val="8"/>
            <color indexed="81"/>
            <rFont val="Tahoma"/>
          </rPr>
          <t xml:space="preserve">Vul hier het aantal stuks per dag in.
</t>
        </r>
      </text>
    </comment>
    <comment ref="F29" authorId="0" shapeId="0">
      <text>
        <r>
          <rPr>
            <sz val="8"/>
            <color indexed="81"/>
            <rFont val="Tahoma"/>
          </rPr>
          <t xml:space="preserve">Vul hier het aantal stuks per dag in.
</t>
        </r>
      </text>
    </comment>
    <comment ref="F31" authorId="0" shapeId="0">
      <text>
        <r>
          <rPr>
            <sz val="8"/>
            <color indexed="81"/>
            <rFont val="Tahoma"/>
          </rPr>
          <t xml:space="preserve">Vul hier het aantal stuks per dag in.
</t>
        </r>
      </text>
    </comment>
    <comment ref="F33" authorId="0" shapeId="0">
      <text>
        <r>
          <rPr>
            <sz val="8"/>
            <color indexed="81"/>
            <rFont val="Tahoma"/>
          </rPr>
          <t xml:space="preserve">Vul hier het aantal stuks per dag in.
</t>
        </r>
      </text>
    </comment>
    <comment ref="F35" authorId="0" shapeId="0">
      <text>
        <r>
          <rPr>
            <sz val="8"/>
            <color indexed="81"/>
            <rFont val="Tahoma"/>
          </rPr>
          <t xml:space="preserve">Vul hier het aantal stuks per dag in.
</t>
        </r>
      </text>
    </comment>
    <comment ref="F37" authorId="0" shapeId="0">
      <text>
        <r>
          <rPr>
            <sz val="8"/>
            <color indexed="81"/>
            <rFont val="Tahoma"/>
          </rPr>
          <t xml:space="preserve">Vul hier het aantal stuks per dag in.
</t>
        </r>
      </text>
    </comment>
  </commentList>
</comments>
</file>

<file path=xl/comments7.xml><?xml version="1.0" encoding="utf-8"?>
<comments xmlns="http://schemas.openxmlformats.org/spreadsheetml/2006/main">
  <authors>
    <author>tlaan</author>
  </authors>
  <commentList>
    <comment ref="F13" authorId="0" shapeId="0">
      <text>
        <r>
          <rPr>
            <sz val="8"/>
            <color indexed="81"/>
            <rFont val="Tahoma"/>
            <family val="2"/>
          </rPr>
          <t xml:space="preserve">Vul hier het aantal stuks per dag in.
</t>
        </r>
      </text>
    </comment>
    <comment ref="F15" authorId="0" shapeId="0">
      <text>
        <r>
          <rPr>
            <sz val="8"/>
            <color indexed="81"/>
            <rFont val="Tahoma"/>
            <family val="2"/>
          </rPr>
          <t xml:space="preserve">Vul hier het aantal stuks per dag in.
</t>
        </r>
      </text>
    </comment>
    <comment ref="F17" authorId="0" shapeId="0">
      <text>
        <r>
          <rPr>
            <sz val="8"/>
            <color indexed="81"/>
            <rFont val="Tahoma"/>
            <family val="2"/>
          </rPr>
          <t xml:space="preserve">Vul hier het aantal stuks per dag in.
</t>
        </r>
      </text>
    </comment>
    <comment ref="F19" authorId="0" shapeId="0">
      <text>
        <r>
          <rPr>
            <sz val="8"/>
            <color indexed="81"/>
            <rFont val="Tahoma"/>
            <family val="2"/>
          </rPr>
          <t xml:space="preserve">Vul hier het aantal stuks per dag in.
</t>
        </r>
      </text>
    </comment>
    <comment ref="F21" authorId="0" shapeId="0">
      <text>
        <r>
          <rPr>
            <sz val="8"/>
            <color indexed="81"/>
            <rFont val="Tahoma"/>
            <family val="2"/>
          </rPr>
          <t xml:space="preserve">Vul hier het aantal stuks per dag in.
</t>
        </r>
      </text>
    </comment>
    <comment ref="F23" authorId="0" shapeId="0">
      <text>
        <r>
          <rPr>
            <sz val="8"/>
            <color indexed="81"/>
            <rFont val="Tahoma"/>
            <family val="2"/>
          </rPr>
          <t xml:space="preserve">Vul hier het aantal stuks per dag in.
</t>
        </r>
      </text>
    </comment>
    <comment ref="F28" authorId="0" shapeId="0">
      <text>
        <r>
          <rPr>
            <sz val="8"/>
            <color indexed="81"/>
            <rFont val="Tahoma"/>
            <family val="2"/>
          </rPr>
          <t xml:space="preserve">Vul hier het aantal stuks per dag in.
</t>
        </r>
      </text>
    </comment>
    <comment ref="F30" authorId="0" shapeId="0">
      <text>
        <r>
          <rPr>
            <sz val="8"/>
            <color indexed="81"/>
            <rFont val="Tahoma"/>
            <family val="2"/>
          </rPr>
          <t xml:space="preserve">Vul hier het aantal stuks per dag in.
</t>
        </r>
      </text>
    </comment>
    <comment ref="F32" authorId="0" shapeId="0">
      <text>
        <r>
          <rPr>
            <sz val="8"/>
            <color indexed="81"/>
            <rFont val="Tahoma"/>
            <family val="2"/>
          </rPr>
          <t xml:space="preserve">Vul hier het aantal stuks per dag in.
</t>
        </r>
      </text>
    </comment>
    <comment ref="F34" authorId="0" shapeId="0">
      <text>
        <r>
          <rPr>
            <sz val="8"/>
            <color indexed="81"/>
            <rFont val="Tahoma"/>
            <family val="2"/>
          </rPr>
          <t xml:space="preserve">Vul hier het aantal stuks per dag in.
</t>
        </r>
      </text>
    </comment>
    <comment ref="F36" authorId="0" shapeId="0">
      <text>
        <r>
          <rPr>
            <sz val="8"/>
            <color indexed="81"/>
            <rFont val="Tahoma"/>
            <family val="2"/>
          </rPr>
          <t xml:space="preserve">Vul hier het aantal stuks per dag in.
</t>
        </r>
      </text>
    </comment>
    <comment ref="F38" authorId="0" shapeId="0">
      <text>
        <r>
          <rPr>
            <sz val="8"/>
            <color indexed="81"/>
            <rFont val="Tahoma"/>
            <family val="2"/>
          </rPr>
          <t xml:space="preserve">Vul hier het aantal stuks per dag in.
</t>
        </r>
      </text>
    </comment>
    <comment ref="F40" authorId="0" shapeId="0">
      <text>
        <r>
          <rPr>
            <sz val="8"/>
            <color indexed="81"/>
            <rFont val="Tahoma"/>
            <family val="2"/>
          </rPr>
          <t xml:space="preserve">Vul hier het aantal stuks per dag in.
</t>
        </r>
      </text>
    </comment>
    <comment ref="F42" authorId="0" shapeId="0">
      <text>
        <r>
          <rPr>
            <sz val="8"/>
            <color indexed="81"/>
            <rFont val="Tahoma"/>
            <family val="2"/>
          </rPr>
          <t xml:space="preserve">Vul hier het aantal stuks per dag in.
</t>
        </r>
      </text>
    </comment>
    <comment ref="F44" authorId="0" shapeId="0">
      <text>
        <r>
          <rPr>
            <sz val="8"/>
            <color indexed="81"/>
            <rFont val="Tahoma"/>
            <family val="2"/>
          </rPr>
          <t xml:space="preserve">Vul hier het aantal stuks per dag in.
</t>
        </r>
      </text>
    </comment>
    <comment ref="F49" authorId="0" shapeId="0">
      <text>
        <r>
          <rPr>
            <sz val="8"/>
            <color indexed="81"/>
            <rFont val="Tahoma"/>
            <family val="2"/>
          </rPr>
          <t xml:space="preserve">Vul hier het aantal stuks per dag in.
</t>
        </r>
      </text>
    </comment>
    <comment ref="F51" authorId="0" shapeId="0">
      <text>
        <r>
          <rPr>
            <sz val="8"/>
            <color indexed="81"/>
            <rFont val="Tahoma"/>
            <family val="2"/>
          </rPr>
          <t xml:space="preserve">Vul hier het aantal stuks per dag in.
</t>
        </r>
      </text>
    </comment>
    <comment ref="F53" authorId="0" shapeId="0">
      <text>
        <r>
          <rPr>
            <sz val="8"/>
            <color indexed="81"/>
            <rFont val="Tahoma"/>
            <family val="2"/>
          </rPr>
          <t xml:space="preserve">Vul hier het aantal stuks per dag in.
</t>
        </r>
      </text>
    </comment>
    <comment ref="F55" authorId="0" shapeId="0">
      <text>
        <r>
          <rPr>
            <sz val="8"/>
            <color indexed="81"/>
            <rFont val="Tahoma"/>
            <family val="2"/>
          </rPr>
          <t xml:space="preserve">Vul hier het aantal stuks per dag in.
</t>
        </r>
      </text>
    </comment>
    <comment ref="F57" authorId="0" shapeId="0">
      <text>
        <r>
          <rPr>
            <sz val="8"/>
            <color indexed="81"/>
            <rFont val="Tahoma"/>
            <family val="2"/>
          </rPr>
          <t xml:space="preserve">Vul hier het aantal stuks per dag in.
</t>
        </r>
      </text>
    </comment>
    <comment ref="F59" authorId="0" shapeId="0">
      <text>
        <r>
          <rPr>
            <sz val="8"/>
            <color indexed="81"/>
            <rFont val="Tahoma"/>
            <family val="2"/>
          </rPr>
          <t xml:space="preserve">Vul hier het aantal stuks per dag in.
</t>
        </r>
      </text>
    </comment>
  </commentList>
</comments>
</file>

<file path=xl/comments8.xml><?xml version="1.0" encoding="utf-8"?>
<comments xmlns="http://schemas.openxmlformats.org/spreadsheetml/2006/main">
  <authors>
    <author>tlaan</author>
  </authors>
  <commentList>
    <comment ref="F11" authorId="0" shapeId="0">
      <text>
        <r>
          <rPr>
            <sz val="8"/>
            <color indexed="81"/>
            <rFont val="Tahoma"/>
            <family val="2"/>
          </rPr>
          <t>Wanneer u meer dan 3500 W verbruikt dient u aan te geven hoe vaak u minimaal 3500 W nodig heeft.
VB: verbruikt u  8000 W 
dan 8000/3500 = 2,28 
Dus aantal is 3</t>
        </r>
      </text>
    </comment>
    <comment ref="F13" authorId="0" shapeId="0">
      <text>
        <r>
          <rPr>
            <sz val="8"/>
            <color indexed="81"/>
            <rFont val="Tahoma"/>
          </rPr>
          <t xml:space="preserve">Wanneer u meer dan 3500 W verbruikt dient u aan te geven hoe vaak u minimaal 3500 W nodig heeft.
VB: verbruikt u  8000 W 
dan 8000/3500 = 2,28 
Dus aantal is 3
</t>
        </r>
      </text>
    </comment>
  </commentList>
</comments>
</file>

<file path=xl/comments9.xml><?xml version="1.0" encoding="utf-8"?>
<comments xmlns="http://schemas.openxmlformats.org/spreadsheetml/2006/main">
  <authors>
    <author>tlaan</author>
  </authors>
  <commentList>
    <comment ref="F11" authorId="0" shapeId="0">
      <text/>
    </comment>
    <comment ref="F15" authorId="0" shapeId="0">
      <text/>
    </comment>
    <comment ref="F17" authorId="0" shapeId="0">
      <text/>
    </comment>
    <comment ref="F19" authorId="0" shapeId="0">
      <text>
        <r>
          <rPr>
            <sz val="8"/>
            <color indexed="81"/>
            <rFont val="Tahoma"/>
            <family val="2"/>
          </rPr>
          <t xml:space="preserve">
</t>
        </r>
      </text>
    </comment>
    <comment ref="F36" authorId="0" shapeId="0">
      <text/>
    </comment>
    <comment ref="F40" authorId="0" shapeId="0">
      <text/>
    </comment>
    <comment ref="F42" authorId="0" shapeId="0">
      <text/>
    </comment>
    <comment ref="F44" authorId="0" shapeId="0">
      <text>
        <r>
          <rPr>
            <sz val="8"/>
            <color indexed="81"/>
            <rFont val="Tahoma"/>
            <family val="2"/>
          </rPr>
          <t xml:space="preserve">
</t>
        </r>
      </text>
    </comment>
    <comment ref="F80" authorId="0" shapeId="0">
      <text>
        <r>
          <rPr>
            <sz val="8"/>
            <color indexed="81"/>
            <rFont val="Tahoma"/>
            <family val="2"/>
          </rPr>
          <t>Wanneer u meer dan 3500 W verbruikt dient u aan te geven hoe vaak u minimaal 3500 W nodig heeft.
VB: verbruikt u  8000 W 
dan 8000/3500 = 2,28 
Dus aantal is 3</t>
        </r>
      </text>
    </comment>
    <comment ref="F82" authorId="0" shapeId="0">
      <text>
        <r>
          <rPr>
            <sz val="8"/>
            <color indexed="81"/>
            <rFont val="Tahoma"/>
            <family val="2"/>
          </rPr>
          <t xml:space="preserve">Wanneer u meer dan 3500 W verbruikt dient u aan te geven hoe vaak u minimaal 3500 W nodig heeft.
VB: verbruikt u  8000 W 
dan 8000/3500 = 2,28 
Dus aantal is 3
</t>
        </r>
      </text>
    </comment>
    <comment ref="F84" authorId="0" shapeId="0">
      <text>
        <r>
          <rPr>
            <sz val="8"/>
            <color indexed="81"/>
            <rFont val="Tahoma"/>
            <family val="2"/>
          </rPr>
          <t xml:space="preserve">Wanneer u meer dan 3500 W verbruikt dient u aan te geven hoe vaak u minimaal 3500 W nodig heeft.
VB: verbruikt u  8000 W 
dan 8000/3500 = 2,28 
Dus aantal is 3
</t>
        </r>
      </text>
    </comment>
  </commentList>
</comments>
</file>

<file path=xl/sharedStrings.xml><?xml version="1.0" encoding="utf-8"?>
<sst xmlns="http://schemas.openxmlformats.org/spreadsheetml/2006/main" count="338" uniqueCount="217">
  <si>
    <t>Electriciteit</t>
  </si>
  <si>
    <t xml:space="preserve">Water  </t>
  </si>
  <si>
    <t>per stuk</t>
  </si>
  <si>
    <t>(maximaal 16 Amp. / 3.500 Watt)</t>
  </si>
  <si>
    <t xml:space="preserve">380 Volt, 63 Amp. </t>
  </si>
  <si>
    <t>Ceeform aansluiting ( 3 fasen / nul / aarde)</t>
  </si>
  <si>
    <t xml:space="preserve">380 Volt, 32 Amp. </t>
  </si>
  <si>
    <t>wateraansluiting ½ “(half duims)</t>
  </si>
  <si>
    <t>Verse bloemen (koop)</t>
  </si>
  <si>
    <t>Koelkast (tafelmodel)</t>
  </si>
  <si>
    <t>per uur</t>
  </si>
  <si>
    <t>Ceeform aansluiting (3 fasen / nul / aarde)</t>
  </si>
  <si>
    <t xml:space="preserve">(25 Amp. afgezekerd) </t>
  </si>
  <si>
    <t>per stuk, eventprijs</t>
  </si>
  <si>
    <t>per aansluiting, eventprijs</t>
  </si>
  <si>
    <t>TOTAALBEDRAG</t>
  </si>
  <si>
    <t>per stuk, per dag</t>
  </si>
  <si>
    <t>Aantal</t>
  </si>
  <si>
    <t>elke aansluitende dag 35% korting</t>
  </si>
  <si>
    <t>per set, per dag</t>
  </si>
  <si>
    <t>Kleur</t>
  </si>
  <si>
    <t>1.  ELECTRA / WATER</t>
  </si>
  <si>
    <t xml:space="preserve">3.  BLOEMEN EN PLANTEN </t>
  </si>
  <si>
    <t>Wenst u standbewaking?</t>
  </si>
  <si>
    <t>Wat gaat u aansluiten op de wateraanvoer ?</t>
  </si>
  <si>
    <t>per portie</t>
  </si>
  <si>
    <t>1.</t>
  </si>
  <si>
    <t>2.</t>
  </si>
  <si>
    <t>3.</t>
  </si>
  <si>
    <t>4.</t>
  </si>
  <si>
    <t>6.</t>
  </si>
  <si>
    <t>7.</t>
  </si>
  <si>
    <t>Prijs</t>
  </si>
  <si>
    <t xml:space="preserve">TOTAAL OVERZICHT </t>
  </si>
  <si>
    <t>FACTUURINFORMATIE</t>
  </si>
  <si>
    <t>Overzicht van de totaalbedragen op volgende formulieren met daarop de bestelde onderdelen</t>
  </si>
  <si>
    <t>Aanvoer, capaciteit 10 ltr/min</t>
  </si>
  <si>
    <t>Afvoer, capaciteit 10 ltr/min.</t>
  </si>
  <si>
    <t>Wattage</t>
  </si>
  <si>
    <t>Stuks</t>
  </si>
  <si>
    <t>Dagen</t>
  </si>
  <si>
    <t>Aantal uur</t>
  </si>
  <si>
    <t>Posterbord 1 x 2 meter per 2 geschakeld</t>
  </si>
  <si>
    <t>Eventuele opmerkingen:</t>
  </si>
  <si>
    <t>Info</t>
  </si>
  <si>
    <t>Bedrijfsnaam</t>
  </si>
  <si>
    <t>Contactpersoon</t>
  </si>
  <si>
    <t>Adres</t>
  </si>
  <si>
    <t>Postcode</t>
  </si>
  <si>
    <t>Woonplaats</t>
  </si>
  <si>
    <t>Telefoonnummer</t>
  </si>
  <si>
    <t>Faxnummer</t>
  </si>
  <si>
    <t>Mobiel</t>
  </si>
  <si>
    <t>E-mail</t>
  </si>
  <si>
    <t>Datum opbouw</t>
  </si>
  <si>
    <t>Datum afbouw</t>
  </si>
  <si>
    <t>EXPOSANT</t>
  </si>
  <si>
    <t>FACTUUR</t>
  </si>
  <si>
    <t>Indien gelijk aan adres exposant vul hier 1 in</t>
  </si>
  <si>
    <t>Totaal prijs</t>
  </si>
  <si>
    <t>Standnummer</t>
  </si>
  <si>
    <t>Openingsuren beurs / expositie</t>
  </si>
  <si>
    <t>Gedurende sluitingstijd / nacht</t>
  </si>
  <si>
    <t>Gedurende opbouw</t>
  </si>
  <si>
    <t>ALLEEN DE BLAUWE VELDEN INVULLEN</t>
  </si>
  <si>
    <t>NVT</t>
  </si>
  <si>
    <t>Staat uw cateringwens er niet bij? Wij zijn u graag van dienst met ons advies</t>
  </si>
  <si>
    <t>Van - Tot</t>
  </si>
  <si>
    <t>uur</t>
  </si>
  <si>
    <r>
      <t>220 Volt-aansluiting</t>
    </r>
    <r>
      <rPr>
        <b/>
        <sz val="10"/>
        <rFont val="Arial"/>
        <family val="2"/>
      </rPr>
      <t xml:space="preserve"> </t>
    </r>
  </si>
  <si>
    <t>PO nummer</t>
  </si>
  <si>
    <t>Handtekening</t>
  </si>
  <si>
    <t>CREDIT CARD GEGEVENS TER GARANTIE</t>
  </si>
  <si>
    <t>ook kopie van voor-, en achterzijde credit card toevoegen</t>
  </si>
  <si>
    <t>Soort credit card</t>
  </si>
  <si>
    <t>Credit card nummer</t>
  </si>
  <si>
    <t>Vervaldatum</t>
  </si>
  <si>
    <t>Naam kaarthouder</t>
  </si>
  <si>
    <t>Bekabeld internet, vanaf (via offerte)</t>
  </si>
  <si>
    <t>* Wifree voucher - Special Guest</t>
  </si>
  <si>
    <t>Data verkeer; tot 100 Megabytes</t>
  </si>
  <si>
    <t xml:space="preserve">Vaste planten (huur) </t>
  </si>
  <si>
    <t>Palm in pot</t>
  </si>
  <si>
    <t>Bamboe in pot</t>
  </si>
  <si>
    <t>Klein vaasje met bloemen</t>
  </si>
  <si>
    <t>Fles huiswijn wit</t>
  </si>
  <si>
    <t>Incl. glaswerk</t>
  </si>
  <si>
    <t>Fles huiswijn rood</t>
  </si>
  <si>
    <t>per fles</t>
  </si>
  <si>
    <t>Graag hieronder specifieren op welke dagen, tijdstippen u de catering wenst:</t>
  </si>
  <si>
    <t xml:space="preserve">4.  BARISTA </t>
  </si>
  <si>
    <t>4.  BARISTA</t>
  </si>
  <si>
    <t xml:space="preserve">Barista via NH Koningshof </t>
  </si>
  <si>
    <t>vanaf prijs per congres dag</t>
  </si>
  <si>
    <t xml:space="preserve">Exclusief € 0,25 per geserveerd kopje koffie (op basis van nacalculatie) </t>
  </si>
  <si>
    <t xml:space="preserve">Het is tevens mogelijk zelf een barista in te huren. Hier zijn kurkengeld kosten aan verbonden. </t>
  </si>
  <si>
    <t>Barista</t>
  </si>
  <si>
    <t>per dag</t>
  </si>
  <si>
    <t xml:space="preserve">Aantal </t>
  </si>
  <si>
    <t xml:space="preserve">Dagen </t>
  </si>
  <si>
    <t xml:space="preserve">Flesje frisdrank (0,2) </t>
  </si>
  <si>
    <t>Coca Cola assortiment</t>
  </si>
  <si>
    <t>per flesje</t>
  </si>
  <si>
    <t>Flesje Heineken bier</t>
  </si>
  <si>
    <t>NH Conference Centre Koningshof zorgt graag voor uw catering tijdens het evenement.</t>
  </si>
  <si>
    <t xml:space="preserve">Indien u toch besluit om een eigen cateraar uw catering te laten verzorgen, zijn wij genoodzaakt om kurkengeld in </t>
  </si>
  <si>
    <r>
      <t>rekening te brengen. Tevens verzoeken wij u dan om een hygi</t>
    </r>
    <r>
      <rPr>
        <b/>
        <sz val="10"/>
        <rFont val="Calibri"/>
        <family val="2"/>
      </rPr>
      <t>ë</t>
    </r>
    <r>
      <rPr>
        <b/>
        <i/>
        <sz val="10"/>
        <rFont val="Arial"/>
        <family val="2"/>
      </rPr>
      <t>ne verklaring te ondertekenen.</t>
    </r>
  </si>
  <si>
    <r>
      <t>Fles huiswijn ros</t>
    </r>
    <r>
      <rPr>
        <sz val="10"/>
        <rFont val="Calibri"/>
        <family val="2"/>
      </rPr>
      <t>é</t>
    </r>
  </si>
  <si>
    <t xml:space="preserve">Dranken via NH Koningshof </t>
  </si>
  <si>
    <t>Borrel (dranken) per borrelmoment van max. 1,5 uur</t>
  </si>
  <si>
    <t>per moment</t>
  </si>
  <si>
    <t xml:space="preserve">Flesje bier </t>
  </si>
  <si>
    <t>Dranken* via externe cateraar (kurkengeld)</t>
  </si>
  <si>
    <t>Fles wijn of prosecco</t>
  </si>
  <si>
    <t>Fles likeur</t>
  </si>
  <si>
    <t>perfles</t>
  </si>
  <si>
    <t>6.  DRANKEN</t>
  </si>
  <si>
    <t>7.  FOOD</t>
  </si>
  <si>
    <t xml:space="preserve">Bittergarnituur via NH Conference Centre Koningshof </t>
  </si>
  <si>
    <t xml:space="preserve">Zoete lekkernijen via NH Conference Centre Koningshof </t>
  </si>
  <si>
    <t>Plakje cake (rozijnen, chocolade OF roombotercake)</t>
  </si>
  <si>
    <t xml:space="preserve">per stuk </t>
  </si>
  <si>
    <t xml:space="preserve">Muffins </t>
  </si>
  <si>
    <t>Bonbons</t>
  </si>
  <si>
    <t>Hapjes (zoet)</t>
  </si>
  <si>
    <t>Hapjes (hartig)</t>
  </si>
  <si>
    <t>5.</t>
  </si>
  <si>
    <t>8.</t>
  </si>
  <si>
    <t>Afwasservice</t>
  </si>
  <si>
    <t xml:space="preserve">Wanneer u uw eigen serviesgoed / glaswerk meeneemt, is het mogelijk gebruik te maken van onze afwasservice. </t>
  </si>
  <si>
    <t xml:space="preserve">Aantal dagen </t>
  </si>
  <si>
    <t>Stand schoonmaak</t>
  </si>
  <si>
    <t>per keer</t>
  </si>
  <si>
    <t xml:space="preserve">Smoothiebar </t>
  </si>
  <si>
    <t>Smoothiebar (incl. 2 personen bediening) o.b.v. 100 smoothies per uur</t>
  </si>
  <si>
    <t>per persoon per uur</t>
  </si>
  <si>
    <t>per smoothie</t>
  </si>
  <si>
    <t>Indien u een andere invulling wenst maken wij graag een offerte op maat</t>
  </si>
  <si>
    <t xml:space="preserve">Stroopwafelbakker </t>
  </si>
  <si>
    <t>Staat uw cateringwens er niet bij? Wij zijn u graag van dienst met ons advies. Mocht u alsnog besluiten die cateringwens</t>
  </si>
  <si>
    <t xml:space="preserve">extern uit te zetten, zijn wij wederom genoodzaakt kurkengeld in rekening te brengen. </t>
  </si>
  <si>
    <t xml:space="preserve">5.  MEUBILAIR </t>
  </si>
  <si>
    <t xml:space="preserve">8.  BEWAKING / STANDSCHOONMAAK </t>
  </si>
  <si>
    <t>2.  INTERNET</t>
  </si>
  <si>
    <t xml:space="preserve">5. MEUBILAIR </t>
  </si>
  <si>
    <t>8.  BEWAKING / STANDSCHOONMAAK</t>
  </si>
  <si>
    <t>Voor aanvang- en tijdens het congres kunt u een opslagruimte reserveren om uw materialen</t>
  </si>
  <si>
    <t>Aantal dagen</t>
  </si>
  <si>
    <t>per zaal per dag</t>
  </si>
  <si>
    <r>
      <t>Zaalhuur (enkele deur) 40m</t>
    </r>
    <r>
      <rPr>
        <sz val="10"/>
        <rFont val="Calibri"/>
        <family val="2"/>
      </rPr>
      <t>²</t>
    </r>
  </si>
  <si>
    <r>
      <t>Zaalhuur (dubbele deur) 40m</t>
    </r>
    <r>
      <rPr>
        <sz val="10"/>
        <rFont val="Calibri"/>
        <family val="2"/>
      </rPr>
      <t>²</t>
    </r>
  </si>
  <si>
    <t xml:space="preserve">in op te slaan. De zalen kunt u reserveren op basis van beschikbaarheid. </t>
  </si>
  <si>
    <t xml:space="preserve">Bij de opmerkingen kunt u aangeven op welke dagen u de zaal wenst te gebruiken. </t>
  </si>
  <si>
    <t>9.</t>
  </si>
  <si>
    <t>9.  OPSLAGRUIMTE</t>
  </si>
  <si>
    <t>9. OPSLAGRUIMTE</t>
  </si>
  <si>
    <t xml:space="preserve">Het is mogelijk via NH Koningshof een barista in te huren. </t>
  </si>
  <si>
    <t xml:space="preserve">Het tarief is inclusief de barista, apparatuur, transportkosten en latte bekers. </t>
  </si>
  <si>
    <t>Statafel incl. zwarte strakke rok</t>
  </si>
  <si>
    <t>BTW nummer</t>
  </si>
  <si>
    <t>KVK nummer</t>
  </si>
  <si>
    <t>Contactpersoon aanwezig tijdens congres (tekenbevoegd)</t>
  </si>
  <si>
    <t>* frisdranken uitgesloten, dit dient bij NH Koningshof afgenomen te worden</t>
  </si>
  <si>
    <t>Duur; 12 opeenvolgende uren vanaf eerste login, non-stop, per IP-adres</t>
  </si>
  <si>
    <t>Bandbreedte; tot 2 Mb per gebruiker</t>
  </si>
  <si>
    <t>Houdt u rekening met de CGR richtlijnen hieromtrent!</t>
  </si>
  <si>
    <t>Borreltijd</t>
  </si>
  <si>
    <t>Bitterballen, per 8 stuks</t>
  </si>
  <si>
    <t>Gemengd bittergarnituur</t>
  </si>
  <si>
    <t>Per 8 stuks</t>
  </si>
  <si>
    <t>Per 16 stuks</t>
  </si>
  <si>
    <t>Gemengde nootjes</t>
  </si>
  <si>
    <t>Portie Jong belegen kaas met mosterd</t>
  </si>
  <si>
    <t>Vers gebakken chocoladebroodje</t>
  </si>
  <si>
    <t>Assortiment macarons</t>
  </si>
  <si>
    <t>(caramel, chocolade, citroen, framboos en pistache)</t>
  </si>
  <si>
    <t>Rockslide brownie</t>
  </si>
  <si>
    <t>met geroosterde pecannootjes en caramel</t>
  </si>
  <si>
    <t>Kleine dagverse appelflap van onze ambachtelijke bakker</t>
  </si>
  <si>
    <t>Petit fours met luchtige crème en fondant</t>
  </si>
  <si>
    <t>Assortiment van diverse bonbons</t>
  </si>
  <si>
    <t>Food via externe cateraar (kurkengeld)</t>
  </si>
  <si>
    <t>10.  TRUSSING</t>
  </si>
  <si>
    <t xml:space="preserve">Indien u trussing, verlichting aan trussing of dergelijke boven uw stand wenst te plaatsen </t>
  </si>
  <si>
    <t>dan dient u in de Genderhal, Kempenhal en Diezehal gebruik te maken van de standaard truss</t>
  </si>
  <si>
    <t xml:space="preserve">voorziening ter bevestiging. </t>
  </si>
  <si>
    <r>
      <t>Truss Carr</t>
    </r>
    <r>
      <rPr>
        <sz val="10"/>
        <rFont val="Calibri"/>
        <family val="2"/>
      </rPr>
      <t>é</t>
    </r>
    <r>
      <rPr>
        <sz val="10"/>
        <rFont val="Arial"/>
        <family val="2"/>
      </rPr>
      <t xml:space="preserve"> A</t>
    </r>
  </si>
  <si>
    <t xml:space="preserve">eventprijs </t>
  </si>
  <si>
    <t>Truss Carré B</t>
  </si>
  <si>
    <t>eventprijs</t>
  </si>
  <si>
    <t>Truss Carré C</t>
  </si>
  <si>
    <t>Truss Carré D</t>
  </si>
  <si>
    <t>Truss Carré E</t>
  </si>
  <si>
    <t>10.</t>
  </si>
  <si>
    <t>10. TRUSSING</t>
  </si>
  <si>
    <t xml:space="preserve">te retourneren aan Inge Slot via </t>
  </si>
  <si>
    <t xml:space="preserve">i.slot@nh-hotels.com </t>
  </si>
  <si>
    <t>Login</t>
  </si>
  <si>
    <t>Gebruikersnaam</t>
  </si>
  <si>
    <t>nh</t>
  </si>
  <si>
    <t>wachtwoord</t>
  </si>
  <si>
    <t>wifi</t>
  </si>
  <si>
    <t>op basis van beschikbaarheid</t>
  </si>
  <si>
    <t>CHIRURGENDAGEN 2019</t>
  </si>
  <si>
    <t>16:00 - 23:00</t>
  </si>
  <si>
    <t>08:00 - 23:00</t>
  </si>
  <si>
    <t xml:space="preserve">Gelieve dit formulier uiterlijk vrijdag 3 mei 2019 per e-mail </t>
  </si>
  <si>
    <t>(alle genoemde prijzen zijn inclusief 9% / 21% BTW)</t>
  </si>
  <si>
    <t>Cilindervaas met bloemen</t>
  </si>
  <si>
    <t>Veldboeket boeket M</t>
  </si>
  <si>
    <t>Veldboeket boeket L</t>
  </si>
  <si>
    <t>Fles Chaudfontaine Blauw (75 cl)</t>
  </si>
  <si>
    <t>Fles Chaudfontaine Rood (75 cl)</t>
  </si>
  <si>
    <t>100 gram per portie</t>
  </si>
  <si>
    <t>Brioche met gerookte zalm OF brie en honing OF ham en tapenade</t>
  </si>
  <si>
    <t>Stroopwafels in blik</t>
  </si>
  <si>
    <t>8 stuks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</si>
</sst>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quot;\ * #,##0.00_ ;_ &quot;€&quot;\ * \-#,##0.00_ ;_ &quot;€&quot;\ * &quot;-&quot;??_ ;_ @_ "/>
    <numFmt numFmtId="164" formatCode="&quot;€&quot;\ #,##0.00_-;[Red]&quot;€&quot;\ #,##0.00\-"/>
    <numFmt numFmtId="165" formatCode="_-&quot;€&quot;\ * #,##0.00_-;_-&quot;€&quot;\ * #,##0.00\-;_-&quot;€&quot;\ * &quot;-&quot;??_-;_-@_-"/>
    <numFmt numFmtId="166" formatCode="#,##0_ ;\-#,##0\ "/>
    <numFmt numFmtId="167" formatCode="0#########"/>
    <numFmt numFmtId="168" formatCode="d/mm/yy;@"/>
  </numFmts>
  <fonts count="27" x14ac:knownFonts="1">
    <font>
      <sz val="10"/>
      <name val="Arial"/>
    </font>
    <font>
      <sz val="10"/>
      <name val="Arial"/>
    </font>
    <font>
      <b/>
      <sz val="10"/>
      <name val="Arial"/>
      <family val="2"/>
    </font>
    <font>
      <sz val="10"/>
      <name val="Arial"/>
      <family val="2"/>
    </font>
    <font>
      <i/>
      <sz val="10"/>
      <name val="Arial"/>
      <family val="2"/>
    </font>
    <font>
      <i/>
      <sz val="8"/>
      <name val="Arial"/>
      <family val="2"/>
    </font>
    <font>
      <sz val="8"/>
      <name val="Arial"/>
    </font>
    <font>
      <b/>
      <sz val="8"/>
      <name val="Arial"/>
      <family val="2"/>
    </font>
    <font>
      <b/>
      <i/>
      <sz val="10"/>
      <name val="Arial"/>
      <family val="2"/>
    </font>
    <font>
      <sz val="8"/>
      <color indexed="81"/>
      <name val="Tahoma"/>
    </font>
    <font>
      <sz val="8"/>
      <color indexed="81"/>
      <name val="Tahoma"/>
      <family val="2"/>
    </font>
    <font>
      <b/>
      <sz val="10"/>
      <color indexed="9"/>
      <name val="Arial"/>
      <family val="2"/>
    </font>
    <font>
      <b/>
      <sz val="16"/>
      <name val="Arial"/>
      <family val="2"/>
    </font>
    <font>
      <b/>
      <sz val="16"/>
      <name val="Arial"/>
    </font>
    <font>
      <sz val="8"/>
      <name val="Arial"/>
      <family val="2"/>
    </font>
    <font>
      <b/>
      <sz val="10"/>
      <name val="Calibri"/>
      <family val="2"/>
    </font>
    <font>
      <sz val="10"/>
      <name val="Calibri"/>
      <family val="2"/>
    </font>
    <font>
      <u/>
      <sz val="10"/>
      <color theme="10"/>
      <name val="Arial"/>
      <family val="2"/>
    </font>
    <font>
      <b/>
      <sz val="10"/>
      <color theme="0"/>
      <name val="Arial"/>
      <family val="2"/>
    </font>
    <font>
      <sz val="10"/>
      <color theme="0"/>
      <name val="Arial"/>
      <family val="2"/>
    </font>
    <font>
      <sz val="8"/>
      <color theme="0"/>
      <name val="Arial"/>
      <family val="2"/>
    </font>
    <font>
      <i/>
      <sz val="8"/>
      <color theme="0"/>
      <name val="Arial"/>
      <family val="2"/>
    </font>
    <font>
      <b/>
      <u/>
      <sz val="13"/>
      <color rgb="FF00B050"/>
      <name val="Arial"/>
      <family val="2"/>
    </font>
    <font>
      <u/>
      <sz val="13"/>
      <color rgb="FF00B050"/>
      <name val="Arial"/>
      <family val="2"/>
    </font>
    <font>
      <sz val="11"/>
      <name val="Calibri"/>
      <family val="2"/>
    </font>
    <font>
      <i/>
      <sz val="10"/>
      <color theme="0"/>
      <name val="Arial"/>
      <family val="2"/>
    </font>
    <font>
      <sz val="11"/>
      <color theme="0"/>
      <name val="Calibri"/>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0"/>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s>
  <cellStyleXfs count="3">
    <xf numFmtId="0" fontId="0" fillId="0" borderId="0"/>
    <xf numFmtId="165" fontId="1" fillId="0" borderId="0" applyFont="0" applyFill="0" applyBorder="0" applyAlignment="0" applyProtection="0"/>
    <xf numFmtId="0" fontId="17" fillId="0" borderId="0" applyNumberFormat="0" applyFill="0" applyBorder="0" applyAlignment="0" applyProtection="0"/>
  </cellStyleXfs>
  <cellXfs count="414">
    <xf numFmtId="0" fontId="0" fillId="0" borderId="0" xfId="0"/>
    <xf numFmtId="0" fontId="3" fillId="0" borderId="0" xfId="0" applyFont="1"/>
    <xf numFmtId="0" fontId="2" fillId="0" borderId="0" xfId="0" applyFont="1"/>
    <xf numFmtId="0" fontId="2" fillId="0" borderId="0" xfId="0" applyFont="1" applyAlignment="1">
      <alignment horizontal="left" indent="2"/>
    </xf>
    <xf numFmtId="0" fontId="3" fillId="0" borderId="0" xfId="0" applyFont="1" applyAlignment="1"/>
    <xf numFmtId="0" fontId="0" fillId="0" borderId="0" xfId="0" applyAlignment="1"/>
    <xf numFmtId="0" fontId="2" fillId="0" borderId="0" xfId="0" applyFont="1" applyAlignment="1"/>
    <xf numFmtId="164" fontId="3" fillId="0" borderId="0" xfId="0" applyNumberFormat="1" applyFont="1"/>
    <xf numFmtId="0" fontId="6" fillId="0" borderId="0" xfId="0" applyFont="1"/>
    <xf numFmtId="0" fontId="6" fillId="0" borderId="0" xfId="0" applyFont="1" applyBorder="1"/>
    <xf numFmtId="0" fontId="5" fillId="0" borderId="0" xfId="0" applyFont="1" applyBorder="1"/>
    <xf numFmtId="0" fontId="0" fillId="0" borderId="0" xfId="0" applyBorder="1"/>
    <xf numFmtId="0" fontId="6" fillId="0" borderId="0" xfId="0" applyFont="1" applyBorder="1" applyAlignment="1"/>
    <xf numFmtId="0" fontId="3" fillId="0" borderId="0" xfId="0" applyFont="1" applyBorder="1" applyAlignment="1"/>
    <xf numFmtId="0" fontId="2" fillId="0" borderId="0" xfId="0" applyFont="1" applyBorder="1" applyAlignment="1"/>
    <xf numFmtId="0" fontId="3" fillId="0" borderId="0" xfId="0" applyFont="1" applyBorder="1"/>
    <xf numFmtId="0" fontId="0" fillId="0" borderId="0" xfId="0" applyBorder="1" applyAlignment="1"/>
    <xf numFmtId="0" fontId="2" fillId="0" borderId="0" xfId="0" applyFont="1" applyBorder="1" applyAlignment="1">
      <alignment horizontal="left"/>
    </xf>
    <xf numFmtId="0" fontId="3" fillId="0" borderId="0" xfId="0" applyFont="1" applyBorder="1" applyAlignment="1">
      <alignment horizontal="left" indent="2"/>
    </xf>
    <xf numFmtId="0" fontId="5" fillId="0" borderId="0" xfId="0" applyFont="1" applyFill="1" applyBorder="1" applyAlignment="1"/>
    <xf numFmtId="0" fontId="2" fillId="0" borderId="0" xfId="0" applyFont="1" applyBorder="1" applyAlignment="1">
      <alignment horizontal="left" indent="2"/>
    </xf>
    <xf numFmtId="0" fontId="2" fillId="0" borderId="0" xfId="0" applyFont="1" applyBorder="1"/>
    <xf numFmtId="0" fontId="4" fillId="0" borderId="0" xfId="0" applyFont="1" applyBorder="1"/>
    <xf numFmtId="0" fontId="2" fillId="0" borderId="0" xfId="0" applyFont="1" applyFill="1" applyBorder="1"/>
    <xf numFmtId="0" fontId="0" fillId="0" borderId="0" xfId="0" applyBorder="1" applyAlignment="1">
      <alignment horizontal="center"/>
    </xf>
    <xf numFmtId="0" fontId="0" fillId="0" borderId="0" xfId="0" applyAlignment="1">
      <alignment horizontal="center"/>
    </xf>
    <xf numFmtId="0" fontId="6" fillId="0" borderId="0" xfId="0" applyFont="1" applyBorder="1" applyAlignment="1">
      <alignment horizontal="left"/>
    </xf>
    <xf numFmtId="0" fontId="6" fillId="0" borderId="0" xfId="0" applyFont="1" applyAlignment="1">
      <alignment horizontal="left"/>
    </xf>
    <xf numFmtId="165" fontId="6" fillId="0" borderId="0" xfId="1" applyFont="1" applyBorder="1" applyAlignment="1">
      <alignment horizontal="left"/>
    </xf>
    <xf numFmtId="165" fontId="6" fillId="0" borderId="0" xfId="1" applyFont="1" applyAlignment="1">
      <alignment horizontal="left"/>
    </xf>
    <xf numFmtId="0" fontId="0" fillId="0" borderId="0" xfId="0" applyAlignment="1">
      <alignment vertical="center"/>
    </xf>
    <xf numFmtId="0" fontId="7" fillId="0" borderId="0" xfId="0" applyFont="1" applyFill="1" applyBorder="1" applyAlignment="1">
      <alignment horizontal="left"/>
    </xf>
    <xf numFmtId="0" fontId="0" fillId="0" borderId="0" xfId="0" applyBorder="1" applyAlignment="1">
      <alignment vertical="center"/>
    </xf>
    <xf numFmtId="0" fontId="1" fillId="0" borderId="0" xfId="0" applyFont="1" applyAlignment="1">
      <alignment horizontal="center"/>
    </xf>
    <xf numFmtId="0" fontId="1" fillId="0" borderId="0" xfId="0" applyFont="1" applyBorder="1" applyAlignment="1">
      <alignment horizontal="center"/>
    </xf>
    <xf numFmtId="0" fontId="2" fillId="2" borderId="1" xfId="0" applyFont="1" applyFill="1" applyBorder="1" applyAlignment="1">
      <alignment vertical="center"/>
    </xf>
    <xf numFmtId="0" fontId="7" fillId="2" borderId="2" xfId="0" applyFont="1" applyFill="1" applyBorder="1" applyAlignment="1">
      <alignment horizontal="left" vertical="center"/>
    </xf>
    <xf numFmtId="0" fontId="2" fillId="2" borderId="2" xfId="0" applyFont="1" applyFill="1" applyBorder="1" applyAlignment="1">
      <alignment vertical="center"/>
    </xf>
    <xf numFmtId="165" fontId="7" fillId="2" borderId="2" xfId="1" applyFont="1" applyFill="1" applyBorder="1" applyAlignment="1">
      <alignment horizontal="left" vertical="center"/>
    </xf>
    <xf numFmtId="0" fontId="7" fillId="2" borderId="2" xfId="0" applyFon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Border="1" applyAlignment="1">
      <alignment horizontal="center"/>
    </xf>
    <xf numFmtId="0" fontId="3" fillId="0" borderId="3" xfId="0" applyFont="1" applyBorder="1"/>
    <xf numFmtId="0" fontId="5" fillId="0" borderId="4" xfId="0" applyFont="1" applyBorder="1"/>
    <xf numFmtId="0" fontId="5" fillId="0" borderId="5" xfId="0" applyFont="1" applyBorder="1"/>
    <xf numFmtId="0" fontId="3" fillId="0" borderId="6" xfId="0" applyFont="1" applyBorder="1"/>
    <xf numFmtId="0" fontId="3" fillId="0" borderId="3" xfId="0" applyFont="1" applyBorder="1" applyAlignment="1"/>
    <xf numFmtId="0" fontId="3" fillId="0" borderId="3" xfId="0" applyFont="1" applyFill="1" applyBorder="1" applyAlignment="1"/>
    <xf numFmtId="0" fontId="5" fillId="0" borderId="4" xfId="0" applyFont="1" applyFill="1" applyBorder="1" applyAlignment="1"/>
    <xf numFmtId="0" fontId="6" fillId="0" borderId="0" xfId="0" applyFont="1" applyBorder="1" applyAlignment="1">
      <alignment vertical="center"/>
    </xf>
    <xf numFmtId="164" fontId="5" fillId="0" borderId="4" xfId="0" applyNumberFormat="1" applyFont="1" applyBorder="1" applyAlignment="1"/>
    <xf numFmtId="0" fontId="6" fillId="0" borderId="6" xfId="0" applyFont="1" applyBorder="1"/>
    <xf numFmtId="0" fontId="0" fillId="0" borderId="7" xfId="0" applyBorder="1" applyAlignment="1"/>
    <xf numFmtId="0" fontId="0" fillId="0" borderId="7" xfId="0" applyBorder="1"/>
    <xf numFmtId="0" fontId="3" fillId="0" borderId="0" xfId="0" applyFont="1" applyBorder="1" applyAlignment="1">
      <alignment horizontal="left" vertical="center"/>
    </xf>
    <xf numFmtId="165" fontId="6" fillId="0" borderId="0" xfId="1" applyFont="1" applyBorder="1" applyAlignment="1">
      <alignment horizontal="left" vertical="center"/>
    </xf>
    <xf numFmtId="0" fontId="6" fillId="0" borderId="0" xfId="0" applyFont="1" applyBorder="1" applyAlignment="1">
      <alignment horizontal="left" vertical="center"/>
    </xf>
    <xf numFmtId="0" fontId="0" fillId="0" borderId="0" xfId="0" applyProtection="1">
      <protection locked="0"/>
    </xf>
    <xf numFmtId="0" fontId="0" fillId="0" borderId="0" xfId="0" applyFill="1" applyBorder="1" applyProtection="1"/>
    <xf numFmtId="0" fontId="2" fillId="2" borderId="2" xfId="0" applyFont="1" applyFill="1" applyBorder="1" applyAlignment="1">
      <alignment horizontal="center" vertical="center"/>
    </xf>
    <xf numFmtId="165" fontId="2" fillId="2" borderId="8" xfId="0" applyNumberFormat="1" applyFont="1" applyFill="1" applyBorder="1" applyAlignment="1" applyProtection="1">
      <alignment vertical="center"/>
      <protection hidden="1"/>
    </xf>
    <xf numFmtId="165" fontId="2" fillId="2" borderId="8" xfId="1" applyFont="1" applyFill="1" applyBorder="1" applyAlignment="1" applyProtection="1">
      <alignment vertical="center"/>
      <protection hidden="1"/>
    </xf>
    <xf numFmtId="165" fontId="0" fillId="0" borderId="6" xfId="0" applyNumberFormat="1" applyBorder="1" applyProtection="1">
      <protection hidden="1"/>
    </xf>
    <xf numFmtId="0" fontId="0" fillId="0" borderId="0" xfId="0" applyFill="1" applyAlignment="1"/>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Fill="1"/>
    <xf numFmtId="0" fontId="3" fillId="0" borderId="0" xfId="0" applyFont="1" applyFill="1" applyAlignment="1"/>
    <xf numFmtId="0" fontId="11" fillId="0" borderId="0" xfId="0" applyFont="1" applyFill="1" applyAlignment="1"/>
    <xf numFmtId="0" fontId="2" fillId="0" borderId="0" xfId="0" applyFont="1" applyFill="1" applyAlignment="1" applyProtection="1">
      <alignment horizontal="center"/>
      <protection hidden="1"/>
    </xf>
    <xf numFmtId="0" fontId="2" fillId="0" borderId="1" xfId="0" applyFont="1" applyBorder="1" applyAlignment="1" applyProtection="1">
      <alignment horizontal="left" vertical="center"/>
      <protection hidden="1"/>
    </xf>
    <xf numFmtId="0" fontId="6" fillId="0" borderId="2" xfId="0" applyFont="1" applyBorder="1" applyAlignment="1" applyProtection="1">
      <alignment horizontal="left"/>
      <protection hidden="1"/>
    </xf>
    <xf numFmtId="0" fontId="0" fillId="0" borderId="2" xfId="0" applyBorder="1" applyProtection="1">
      <protection hidden="1"/>
    </xf>
    <xf numFmtId="0" fontId="12" fillId="0" borderId="9" xfId="0" applyFont="1" applyBorder="1" applyAlignment="1" applyProtection="1">
      <alignment horizontal="center" vertical="center"/>
      <protection hidden="1"/>
    </xf>
    <xf numFmtId="0" fontId="3" fillId="0" borderId="0" xfId="0" applyFont="1" applyFill="1" applyProtection="1">
      <protection hidden="1"/>
    </xf>
    <xf numFmtId="0" fontId="0" fillId="0" borderId="0" xfId="0" applyProtection="1">
      <protection hidden="1"/>
    </xf>
    <xf numFmtId="0" fontId="13" fillId="0" borderId="9" xfId="0" applyFont="1" applyBorder="1" applyAlignment="1" applyProtection="1">
      <alignment horizontal="center" vertical="center"/>
      <protection hidden="1"/>
    </xf>
    <xf numFmtId="0" fontId="2" fillId="0" borderId="1" xfId="0" applyFont="1" applyBorder="1" applyAlignment="1" applyProtection="1">
      <alignment vertical="center"/>
      <protection hidden="1"/>
    </xf>
    <xf numFmtId="0" fontId="3" fillId="0" borderId="0" xfId="0" applyFont="1" applyFill="1" applyAlignment="1" applyProtection="1">
      <protection hidden="1"/>
    </xf>
    <xf numFmtId="0" fontId="3" fillId="0" borderId="3" xfId="0" applyFont="1" applyBorder="1" applyAlignment="1">
      <alignment vertical="center"/>
    </xf>
    <xf numFmtId="0" fontId="2" fillId="0" borderId="0" xfId="0" applyFont="1" applyFill="1" applyAlignment="1"/>
    <xf numFmtId="0" fontId="5" fillId="0" borderId="4" xfId="0" applyFont="1" applyBorder="1" applyAlignment="1">
      <alignment vertical="center"/>
    </xf>
    <xf numFmtId="0" fontId="3" fillId="0" borderId="0" xfId="0" applyFont="1" applyBorder="1" applyAlignment="1">
      <alignment vertical="center"/>
    </xf>
    <xf numFmtId="0" fontId="13"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2" fillId="0" borderId="0" xfId="0" applyFont="1" applyFill="1" applyBorder="1" applyAlignment="1">
      <alignment vertical="center"/>
    </xf>
    <xf numFmtId="165" fontId="7" fillId="0" borderId="0" xfId="1" applyFont="1" applyFill="1" applyBorder="1" applyAlignment="1">
      <alignment horizontal="lef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165" fontId="2" fillId="0" borderId="0" xfId="0" applyNumberFormat="1" applyFont="1" applyFill="1" applyBorder="1" applyAlignment="1" applyProtection="1">
      <alignment vertical="center"/>
      <protection hidden="1"/>
    </xf>
    <xf numFmtId="165" fontId="14" fillId="0" borderId="6" xfId="1" applyFont="1" applyBorder="1" applyAlignment="1">
      <alignment horizontal="left"/>
    </xf>
    <xf numFmtId="0" fontId="2" fillId="5" borderId="0" xfId="0" applyFont="1" applyFill="1" applyBorder="1" applyAlignment="1"/>
    <xf numFmtId="0" fontId="3" fillId="5" borderId="0" xfId="0" applyFont="1" applyFill="1" applyBorder="1"/>
    <xf numFmtId="0" fontId="2" fillId="5" borderId="0" xfId="0" applyFont="1" applyFill="1" applyBorder="1"/>
    <xf numFmtId="0" fontId="2" fillId="5" borderId="0" xfId="0" applyFont="1" applyFill="1" applyBorder="1" applyAlignment="1" applyProtection="1">
      <alignment horizontal="left"/>
      <protection locked="0"/>
    </xf>
    <xf numFmtId="0" fontId="3" fillId="0" borderId="0" xfId="0" applyFont="1" applyProtection="1">
      <protection locked="0"/>
    </xf>
    <xf numFmtId="165" fontId="0" fillId="0" borderId="0" xfId="1" applyFont="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3" fillId="0" borderId="0" xfId="0" applyFont="1" applyAlignment="1">
      <alignment horizontal="center"/>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165" fontId="6" fillId="0" borderId="3" xfId="1" applyFont="1" applyBorder="1" applyAlignment="1">
      <alignment vertical="center"/>
    </xf>
    <xf numFmtId="165" fontId="6" fillId="0" borderId="4" xfId="1" applyFont="1" applyBorder="1" applyAlignment="1">
      <alignment vertical="center"/>
    </xf>
    <xf numFmtId="165" fontId="0" fillId="0" borderId="3" xfId="0" applyNumberFormat="1" applyBorder="1" applyAlignment="1" applyProtection="1">
      <alignment horizontal="center" vertical="center"/>
      <protection hidden="1"/>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horizontal="center" vertical="center"/>
    </xf>
    <xf numFmtId="0" fontId="14" fillId="0" borderId="13" xfId="0" applyFont="1" applyBorder="1" applyAlignment="1">
      <alignment vertical="center"/>
    </xf>
    <xf numFmtId="0" fontId="0" fillId="0" borderId="0" xfId="0" applyBorder="1" applyAlignment="1" applyProtection="1">
      <alignment horizontal="center" vertical="center"/>
      <protection hidden="1"/>
    </xf>
    <xf numFmtId="0" fontId="3" fillId="0" borderId="0" xfId="0" applyFont="1" applyAlignment="1">
      <alignment horizontal="left"/>
    </xf>
    <xf numFmtId="0" fontId="3" fillId="0" borderId="0" xfId="0" applyFont="1" applyBorder="1" applyAlignment="1" applyProtection="1">
      <alignment horizontal="center" vertical="center"/>
      <protection hidden="1"/>
    </xf>
    <xf numFmtId="0" fontId="0" fillId="0" borderId="0" xfId="0" applyAlignment="1" applyProtection="1">
      <alignment horizontal="center"/>
      <protection hidden="1"/>
    </xf>
    <xf numFmtId="0" fontId="6" fillId="0" borderId="0" xfId="0" applyFont="1" applyBorder="1" applyAlignment="1" applyProtection="1">
      <alignment horizontal="center"/>
      <protection hidden="1"/>
    </xf>
    <xf numFmtId="0" fontId="0" fillId="0" borderId="14" xfId="0" applyBorder="1" applyAlignment="1" applyProtection="1">
      <alignment horizontal="center"/>
      <protection hidden="1"/>
    </xf>
    <xf numFmtId="0" fontId="2" fillId="0" borderId="0" xfId="0" applyFont="1" applyBorder="1" applyAlignment="1">
      <alignment horizontal="center"/>
    </xf>
    <xf numFmtId="0" fontId="8" fillId="0" borderId="0" xfId="0" applyFont="1" applyBorder="1" applyAlignment="1">
      <alignment horizontal="left" vertical="center"/>
    </xf>
    <xf numFmtId="0" fontId="5" fillId="0" borderId="0" xfId="0" applyFont="1" applyBorder="1" applyAlignment="1">
      <alignment vertical="center"/>
    </xf>
    <xf numFmtId="0" fontId="2" fillId="2" borderId="15" xfId="0" applyFont="1" applyFill="1" applyBorder="1" applyAlignment="1">
      <alignment vertical="center"/>
    </xf>
    <xf numFmtId="165" fontId="7" fillId="2" borderId="7" xfId="1" applyFont="1" applyFill="1" applyBorder="1" applyAlignment="1">
      <alignment horizontal="left" vertical="center"/>
    </xf>
    <xf numFmtId="0" fontId="7" fillId="2" borderId="7" xfId="0" applyFont="1" applyFill="1" applyBorder="1" applyAlignment="1">
      <alignment vertical="center"/>
    </xf>
    <xf numFmtId="0" fontId="2" fillId="2" borderId="7" xfId="0" applyFont="1" applyFill="1" applyBorder="1" applyAlignment="1">
      <alignment vertical="center"/>
    </xf>
    <xf numFmtId="0" fontId="2" fillId="2" borderId="7" xfId="0" applyFont="1" applyFill="1" applyBorder="1" applyAlignment="1">
      <alignment horizontal="center" vertical="center"/>
    </xf>
    <xf numFmtId="0" fontId="4" fillId="0" borderId="0" xfId="0" applyFont="1"/>
    <xf numFmtId="44" fontId="2" fillId="2" borderId="16" xfId="0" applyNumberFormat="1" applyFont="1" applyFill="1" applyBorder="1" applyAlignment="1" applyProtection="1">
      <alignment vertical="center"/>
      <protection hidden="1"/>
    </xf>
    <xf numFmtId="0" fontId="0" fillId="0" borderId="0" xfId="0" applyBorder="1" applyAlignment="1">
      <alignment horizontal="center" vertical="center"/>
    </xf>
    <xf numFmtId="0" fontId="0" fillId="0" borderId="0" xfId="0" applyBorder="1" applyAlignment="1">
      <alignment horizontal="left" vertical="center"/>
    </xf>
    <xf numFmtId="0" fontId="2" fillId="0" borderId="0" xfId="0" applyFont="1" applyBorder="1" applyAlignment="1">
      <alignment vertical="center"/>
    </xf>
    <xf numFmtId="0" fontId="14" fillId="0" borderId="0" xfId="0" applyFont="1" applyBorder="1" applyAlignment="1">
      <alignment horizontal="left" vertical="center"/>
    </xf>
    <xf numFmtId="165" fontId="0" fillId="0" borderId="0" xfId="0" applyNumberFormat="1" applyBorder="1" applyAlignment="1" applyProtection="1">
      <alignment horizontal="center" vertical="center"/>
      <protection hidden="1"/>
    </xf>
    <xf numFmtId="0" fontId="6" fillId="0" borderId="0" xfId="0" applyFont="1" applyBorder="1" applyAlignment="1">
      <alignment horizontal="center" vertical="center"/>
    </xf>
    <xf numFmtId="0" fontId="3" fillId="0" borderId="0" xfId="0" applyFont="1" applyBorder="1" applyAlignment="1">
      <alignment horizontal="center"/>
    </xf>
    <xf numFmtId="0" fontId="0" fillId="5" borderId="0" xfId="0" applyFill="1"/>
    <xf numFmtId="0" fontId="14" fillId="0" borderId="6" xfId="0" applyFont="1" applyBorder="1"/>
    <xf numFmtId="165" fontId="14" fillId="0" borderId="0" xfId="1" applyFont="1" applyBorder="1" applyAlignment="1">
      <alignment horizontal="left"/>
    </xf>
    <xf numFmtId="165" fontId="0" fillId="0" borderId="0" xfId="0" applyNumberFormat="1" applyBorder="1" applyProtection="1">
      <protection hidden="1"/>
    </xf>
    <xf numFmtId="0" fontId="3" fillId="5" borderId="0" xfId="0" applyFont="1" applyFill="1" applyBorder="1" applyAlignment="1" applyProtection="1">
      <alignment horizontal="center"/>
      <protection locked="0"/>
    </xf>
    <xf numFmtId="165" fontId="14" fillId="0" borderId="4" xfId="1" applyFont="1" applyBorder="1" applyAlignment="1">
      <alignment vertical="center"/>
    </xf>
    <xf numFmtId="165" fontId="0" fillId="0" borderId="6" xfId="0" applyNumberFormat="1" applyBorder="1" applyAlignment="1" applyProtection="1">
      <alignment horizontal="center" vertical="center"/>
      <protection hidden="1"/>
    </xf>
    <xf numFmtId="0" fontId="1" fillId="3" borderId="6" xfId="0" applyFont="1" applyFill="1" applyBorder="1" applyAlignment="1" applyProtection="1">
      <alignment horizontal="center" vertical="center"/>
      <protection locked="0"/>
    </xf>
    <xf numFmtId="0" fontId="2" fillId="5" borderId="0" xfId="0" applyFont="1" applyFill="1" applyBorder="1" applyAlignment="1">
      <alignment horizontal="center"/>
    </xf>
    <xf numFmtId="0" fontId="14" fillId="0" borderId="0" xfId="0" applyFont="1" applyBorder="1" applyAlignment="1">
      <alignment horizontal="center"/>
    </xf>
    <xf numFmtId="0" fontId="2" fillId="3" borderId="9" xfId="0" applyFont="1" applyFill="1" applyBorder="1" applyAlignment="1" applyProtection="1">
      <alignment horizontal="center" vertical="center"/>
      <protection locked="0"/>
    </xf>
    <xf numFmtId="0" fontId="3" fillId="5" borderId="0" xfId="0" applyFont="1" applyFill="1" applyBorder="1" applyAlignment="1">
      <alignment horizontal="center"/>
    </xf>
    <xf numFmtId="0" fontId="3" fillId="3" borderId="17" xfId="0" applyFont="1" applyFill="1" applyBorder="1" applyAlignment="1" applyProtection="1">
      <protection locked="0"/>
    </xf>
    <xf numFmtId="0" fontId="3" fillId="3" borderId="18" xfId="0" applyFont="1" applyFill="1" applyBorder="1" applyAlignment="1" applyProtection="1">
      <protection locked="0"/>
    </xf>
    <xf numFmtId="0" fontId="3" fillId="3" borderId="19" xfId="0" applyFont="1" applyFill="1" applyBorder="1" applyAlignment="1" applyProtection="1">
      <protection locked="0"/>
    </xf>
    <xf numFmtId="168" fontId="3" fillId="3" borderId="6" xfId="0" applyNumberFormat="1" applyFont="1" applyFill="1" applyBorder="1" applyAlignment="1" applyProtection="1">
      <alignment horizontal="left"/>
      <protection locked="0"/>
    </xf>
    <xf numFmtId="0" fontId="3" fillId="0" borderId="0" xfId="0" applyFont="1" applyBorder="1" applyAlignment="1">
      <alignment horizontal="left"/>
    </xf>
    <xf numFmtId="0" fontId="3" fillId="3" borderId="6" xfId="0" applyFont="1" applyFill="1" applyBorder="1" applyAlignment="1" applyProtection="1">
      <alignment horizontal="left"/>
      <protection locked="0"/>
    </xf>
    <xf numFmtId="0" fontId="2" fillId="5" borderId="20" xfId="0" applyFont="1" applyFill="1" applyBorder="1"/>
    <xf numFmtId="0" fontId="3" fillId="0" borderId="21" xfId="0" applyFont="1" applyBorder="1"/>
    <xf numFmtId="0" fontId="3" fillId="0" borderId="22" xfId="0" applyFont="1" applyBorder="1"/>
    <xf numFmtId="0" fontId="3" fillId="3" borderId="6" xfId="0" applyFont="1" applyFill="1" applyBorder="1" applyProtection="1">
      <protection locked="0"/>
    </xf>
    <xf numFmtId="0" fontId="3" fillId="5" borderId="21" xfId="0" applyFont="1" applyFill="1" applyBorder="1"/>
    <xf numFmtId="0" fontId="3" fillId="5" borderId="22" xfId="0" applyFont="1" applyFill="1" applyBorder="1"/>
    <xf numFmtId="0" fontId="3" fillId="5" borderId="15" xfId="0" applyFont="1" applyFill="1" applyBorder="1"/>
    <xf numFmtId="0" fontId="3" fillId="5" borderId="7" xfId="0" applyFont="1" applyFill="1" applyBorder="1"/>
    <xf numFmtId="0" fontId="3" fillId="5" borderId="16" xfId="0" applyFont="1" applyFill="1" applyBorder="1"/>
    <xf numFmtId="0" fontId="3" fillId="5" borderId="0" xfId="0" applyFont="1" applyFill="1" applyBorder="1" applyAlignment="1"/>
    <xf numFmtId="168" fontId="3" fillId="5" borderId="0" xfId="0" applyNumberFormat="1" applyFont="1" applyFill="1" applyBorder="1" applyAlignment="1" applyProtection="1">
      <alignment horizontal="left"/>
      <protection locked="0"/>
    </xf>
    <xf numFmtId="0" fontId="3" fillId="5" borderId="0" xfId="0" applyFont="1" applyFill="1" applyBorder="1" applyAlignment="1">
      <alignment horizontal="left"/>
    </xf>
    <xf numFmtId="0" fontId="3" fillId="0" borderId="2" xfId="0" applyFont="1" applyBorder="1" applyAlignment="1" applyProtection="1">
      <alignment horizontal="left"/>
      <protection hidden="1"/>
    </xf>
    <xf numFmtId="0" fontId="3" fillId="0" borderId="2" xfId="0" applyFont="1" applyBorder="1" applyProtection="1">
      <protection hidden="1"/>
    </xf>
    <xf numFmtId="0" fontId="2" fillId="0" borderId="9" xfId="0" applyFont="1" applyBorder="1" applyAlignment="1" applyProtection="1">
      <alignment horizontal="center" vertical="center"/>
      <protection hidden="1"/>
    </xf>
    <xf numFmtId="165" fontId="3" fillId="0" borderId="0" xfId="1" applyFont="1" applyBorder="1" applyAlignment="1">
      <alignment horizontal="left"/>
    </xf>
    <xf numFmtId="165" fontId="3" fillId="0" borderId="0" xfId="1" applyFont="1" applyAlignment="1">
      <alignment horizontal="left"/>
    </xf>
    <xf numFmtId="0" fontId="8" fillId="0" borderId="0" xfId="0" applyFont="1" applyBorder="1"/>
    <xf numFmtId="165" fontId="2" fillId="2" borderId="2" xfId="1" applyFont="1" applyFill="1" applyBorder="1" applyAlignment="1">
      <alignment horizontal="left" vertical="center"/>
    </xf>
    <xf numFmtId="0" fontId="14" fillId="0" borderId="0" xfId="0" applyFont="1" applyBorder="1"/>
    <xf numFmtId="0" fontId="14" fillId="0" borderId="0" xfId="0" applyFont="1"/>
    <xf numFmtId="165" fontId="14" fillId="0" borderId="0" xfId="1" applyFont="1" applyAlignment="1">
      <alignment horizontal="left"/>
    </xf>
    <xf numFmtId="0" fontId="14" fillId="0" borderId="0" xfId="0" applyFont="1" applyAlignment="1">
      <alignment horizontal="center"/>
    </xf>
    <xf numFmtId="0" fontId="14" fillId="0" borderId="0" xfId="0" applyFont="1" applyAlignment="1">
      <alignment horizontal="left"/>
    </xf>
    <xf numFmtId="0" fontId="14" fillId="3" borderId="6" xfId="0" applyFont="1" applyFill="1" applyBorder="1" applyAlignment="1" applyProtection="1">
      <alignment vertical="center"/>
      <protection locked="0"/>
    </xf>
    <xf numFmtId="165" fontId="14" fillId="0" borderId="6" xfId="0" applyNumberFormat="1" applyFont="1" applyFill="1" applyBorder="1" applyProtection="1">
      <protection hidden="1"/>
    </xf>
    <xf numFmtId="165" fontId="3" fillId="0" borderId="2" xfId="1" applyFont="1" applyBorder="1" applyAlignment="1" applyProtection="1">
      <alignment horizontal="left"/>
      <protection hidden="1"/>
    </xf>
    <xf numFmtId="0" fontId="3" fillId="0" borderId="0" xfId="0" applyFont="1" applyProtection="1">
      <protection hidden="1"/>
    </xf>
    <xf numFmtId="0" fontId="2" fillId="0" borderId="0" xfId="0" applyFont="1" applyAlignment="1">
      <alignment horizontal="center"/>
    </xf>
    <xf numFmtId="0" fontId="14" fillId="0" borderId="17" xfId="0" applyFont="1" applyBorder="1" applyAlignment="1">
      <alignment vertical="center"/>
    </xf>
    <xf numFmtId="0" fontId="6" fillId="0" borderId="19" xfId="0" applyFont="1" applyBorder="1" applyAlignment="1">
      <alignment vertical="center"/>
    </xf>
    <xf numFmtId="20" fontId="3" fillId="3" borderId="6" xfId="0" applyNumberFormat="1" applyFont="1" applyFill="1" applyBorder="1"/>
    <xf numFmtId="0" fontId="17" fillId="5" borderId="0" xfId="2" applyFill="1" applyBorder="1"/>
    <xf numFmtId="0" fontId="3" fillId="0" borderId="0" xfId="0" applyFont="1" applyAlignment="1">
      <alignment horizontal="center"/>
    </xf>
    <xf numFmtId="0" fontId="3" fillId="0" borderId="0" xfId="0" applyFont="1" applyBorder="1" applyAlignment="1">
      <alignment horizontal="center"/>
    </xf>
    <xf numFmtId="0" fontId="11" fillId="4" borderId="0" xfId="0" applyFont="1" applyFill="1" applyAlignment="1">
      <alignment horizontal="center"/>
    </xf>
    <xf numFmtId="0" fontId="3" fillId="0" borderId="0" xfId="0" applyFont="1" applyBorder="1" applyAlignment="1">
      <alignment horizontal="left"/>
    </xf>
    <xf numFmtId="0" fontId="3" fillId="0" borderId="3" xfId="0" applyFont="1" applyBorder="1" applyAlignment="1">
      <alignment vertical="center"/>
    </xf>
    <xf numFmtId="0" fontId="0" fillId="0" borderId="0" xfId="0" applyBorder="1" applyAlignment="1">
      <alignment horizontal="center"/>
    </xf>
    <xf numFmtId="0" fontId="2" fillId="0" borderId="0" xfId="0" applyFont="1" applyBorder="1" applyAlignment="1" applyProtection="1">
      <alignment horizontal="left" vertical="center"/>
      <protection hidden="1"/>
    </xf>
    <xf numFmtId="0" fontId="3" fillId="0" borderId="0" xfId="0" applyFont="1" applyBorder="1" applyProtection="1">
      <protection hidden="1"/>
    </xf>
    <xf numFmtId="0" fontId="12" fillId="0" borderId="0" xfId="0" applyFont="1" applyBorder="1" applyAlignment="1" applyProtection="1">
      <alignment horizontal="center" vertical="center"/>
      <protection hidden="1"/>
    </xf>
    <xf numFmtId="0" fontId="14" fillId="0" borderId="0" xfId="0" applyFont="1" applyBorder="1" applyAlignment="1" applyProtection="1">
      <alignment horizontal="center"/>
      <protection hidden="1"/>
    </xf>
    <xf numFmtId="0" fontId="3" fillId="5" borderId="0" xfId="0" applyFont="1" applyFill="1" applyBorder="1" applyAlignment="1" applyProtection="1">
      <alignment horizontal="center" vertical="center"/>
      <protection locked="0"/>
    </xf>
    <xf numFmtId="165" fontId="14" fillId="0" borderId="0" xfId="1" applyFont="1" applyBorder="1" applyAlignment="1">
      <alignment horizontal="center" vertical="center"/>
    </xf>
    <xf numFmtId="0" fontId="19" fillId="5" borderId="0" xfId="0" applyFont="1" applyFill="1" applyBorder="1"/>
    <xf numFmtId="0" fontId="18" fillId="5" borderId="0" xfId="0" applyFont="1" applyFill="1" applyBorder="1" applyAlignment="1">
      <alignment horizontal="center"/>
    </xf>
    <xf numFmtId="0" fontId="19" fillId="5" borderId="0" xfId="0" applyFont="1" applyFill="1" applyBorder="1" applyProtection="1">
      <protection hidden="1"/>
    </xf>
    <xf numFmtId="0" fontId="18" fillId="5" borderId="0" xfId="0" applyFont="1" applyFill="1" applyBorder="1" applyAlignment="1" applyProtection="1">
      <alignment horizontal="left" vertical="center"/>
      <protection hidden="1"/>
    </xf>
    <xf numFmtId="0" fontId="18" fillId="5" borderId="0" xfId="0" applyFont="1" applyFill="1" applyBorder="1" applyAlignment="1" applyProtection="1">
      <alignment horizontal="center" vertical="center"/>
      <protection hidden="1"/>
    </xf>
    <xf numFmtId="0" fontId="19" fillId="5" borderId="0" xfId="0" applyFont="1" applyFill="1" applyBorder="1" applyAlignment="1">
      <alignment horizontal="center"/>
    </xf>
    <xf numFmtId="0" fontId="20" fillId="5" borderId="0" xfId="0" applyFont="1" applyFill="1" applyBorder="1" applyAlignment="1">
      <alignment horizontal="center"/>
    </xf>
    <xf numFmtId="0" fontId="18" fillId="5" borderId="0" xfId="0" applyFont="1" applyFill="1" applyBorder="1" applyAlignment="1"/>
    <xf numFmtId="165" fontId="20" fillId="5" borderId="0" xfId="1" applyFont="1" applyFill="1" applyBorder="1" applyAlignment="1">
      <alignment horizontal="left"/>
    </xf>
    <xf numFmtId="0" fontId="20" fillId="5" borderId="0" xfId="0" applyFont="1" applyFill="1" applyBorder="1"/>
    <xf numFmtId="0" fontId="19" fillId="5" borderId="0" xfId="0" applyFont="1" applyFill="1" applyBorder="1" applyAlignment="1">
      <alignment vertical="center"/>
    </xf>
    <xf numFmtId="0" fontId="18" fillId="5" borderId="0" xfId="0" applyFont="1" applyFill="1" applyBorder="1" applyAlignment="1">
      <alignment vertical="center"/>
    </xf>
    <xf numFmtId="0" fontId="18" fillId="5" borderId="0" xfId="0" applyFont="1" applyFill="1" applyBorder="1" applyAlignment="1">
      <alignment horizontal="center" vertical="center"/>
    </xf>
    <xf numFmtId="165" fontId="18" fillId="5" borderId="0" xfId="0" applyNumberFormat="1" applyFont="1" applyFill="1" applyBorder="1" applyAlignment="1" applyProtection="1">
      <alignment vertical="center"/>
      <protection hidden="1"/>
    </xf>
    <xf numFmtId="0" fontId="11" fillId="5" borderId="0" xfId="0" applyFont="1" applyFill="1" applyAlignment="1">
      <alignment horizontal="center"/>
    </xf>
    <xf numFmtId="0" fontId="14" fillId="0" borderId="2" xfId="0" applyFont="1" applyBorder="1" applyAlignment="1" applyProtection="1">
      <alignment horizontal="left"/>
      <protection hidden="1"/>
    </xf>
    <xf numFmtId="0" fontId="3" fillId="0" borderId="0" xfId="0" applyFont="1" applyBorder="1" applyAlignment="1" applyProtection="1">
      <alignment horizontal="left"/>
      <protection hidden="1"/>
    </xf>
    <xf numFmtId="0" fontId="24" fillId="0" borderId="0" xfId="0" applyFont="1" applyAlignment="1">
      <alignment vertical="center"/>
    </xf>
    <xf numFmtId="0" fontId="18" fillId="5" borderId="0" xfId="0" applyFont="1" applyFill="1" applyBorder="1" applyAlignment="1" applyProtection="1">
      <alignment horizontal="center"/>
      <protection hidden="1"/>
    </xf>
    <xf numFmtId="0" fontId="19" fillId="5" borderId="0" xfId="0" applyFont="1" applyFill="1" applyBorder="1" applyAlignment="1" applyProtection="1">
      <alignment horizontal="left"/>
      <protection hidden="1"/>
    </xf>
    <xf numFmtId="0" fontId="19" fillId="5" borderId="0" xfId="0" applyFont="1" applyFill="1" applyBorder="1" applyAlignment="1"/>
    <xf numFmtId="0" fontId="19" fillId="5" borderId="0" xfId="0" applyFont="1" applyFill="1" applyBorder="1" applyAlignment="1">
      <alignment horizontal="left"/>
    </xf>
    <xf numFmtId="0" fontId="21" fillId="5" borderId="0" xfId="0" applyFont="1" applyFill="1" applyBorder="1"/>
    <xf numFmtId="0" fontId="25" fillId="5" borderId="0" xfId="0" applyFont="1" applyFill="1" applyBorder="1"/>
    <xf numFmtId="0" fontId="26" fillId="5" borderId="0" xfId="0" applyFont="1" applyFill="1" applyBorder="1" applyAlignment="1">
      <alignment vertical="center"/>
    </xf>
    <xf numFmtId="165" fontId="18" fillId="5" borderId="0" xfId="1" applyFont="1" applyFill="1" applyBorder="1" applyAlignment="1">
      <alignment horizontal="left" vertical="center"/>
    </xf>
    <xf numFmtId="165" fontId="19" fillId="5" borderId="0" xfId="1" applyFont="1" applyFill="1" applyBorder="1" applyAlignment="1">
      <alignment horizontal="left"/>
    </xf>
    <xf numFmtId="0" fontId="11" fillId="4" borderId="0" xfId="0" applyFont="1" applyFill="1" applyAlignment="1"/>
    <xf numFmtId="0" fontId="3" fillId="0" borderId="3" xfId="0" applyFont="1" applyBorder="1" applyAlignment="1">
      <alignment vertical="center"/>
    </xf>
    <xf numFmtId="0" fontId="3" fillId="3" borderId="17" xfId="0" applyFont="1" applyFill="1" applyBorder="1" applyAlignment="1" applyProtection="1">
      <alignment horizontal="left"/>
      <protection locked="0"/>
    </xf>
    <xf numFmtId="0" fontId="3" fillId="3" borderId="18" xfId="0" applyFont="1" applyFill="1" applyBorder="1" applyAlignment="1" applyProtection="1">
      <alignment horizontal="left"/>
      <protection locked="0"/>
    </xf>
    <xf numFmtId="0" fontId="3" fillId="3" borderId="19" xfId="0" applyFont="1" applyFill="1" applyBorder="1" applyAlignment="1" applyProtection="1">
      <alignment horizontal="left"/>
      <protection locked="0"/>
    </xf>
    <xf numFmtId="0" fontId="2" fillId="3" borderId="17" xfId="0"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5" borderId="14" xfId="0" applyFont="1" applyFill="1" applyBorder="1" applyAlignment="1" applyProtection="1">
      <alignment horizontal="left"/>
      <protection locked="0"/>
    </xf>
    <xf numFmtId="0" fontId="3" fillId="5" borderId="26" xfId="0" applyFont="1" applyFill="1" applyBorder="1" applyAlignment="1" applyProtection="1">
      <alignment horizontal="left"/>
      <protection locked="0"/>
    </xf>
    <xf numFmtId="0" fontId="3" fillId="0" borderId="0" xfId="0" applyFont="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167" fontId="3" fillId="0" borderId="18" xfId="0" applyNumberFormat="1" applyFont="1" applyBorder="1" applyAlignment="1">
      <alignment horizontal="center"/>
    </xf>
    <xf numFmtId="167" fontId="3" fillId="3" borderId="17" xfId="0" applyNumberFormat="1" applyFont="1" applyFill="1" applyBorder="1" applyAlignment="1" applyProtection="1">
      <alignment horizontal="left"/>
      <protection locked="0"/>
    </xf>
    <xf numFmtId="167" fontId="3" fillId="3" borderId="19" xfId="0" applyNumberFormat="1" applyFont="1" applyFill="1" applyBorder="1" applyAlignment="1" applyProtection="1">
      <alignment horizontal="left"/>
      <protection locked="0"/>
    </xf>
    <xf numFmtId="0" fontId="2" fillId="5" borderId="0" xfId="0" applyFont="1" applyFill="1" applyBorder="1" applyAlignment="1">
      <alignment horizontal="center"/>
    </xf>
    <xf numFmtId="0" fontId="3" fillId="5" borderId="0" xfId="0" applyFont="1" applyFill="1" applyBorder="1" applyAlignment="1">
      <alignment horizontal="center"/>
    </xf>
    <xf numFmtId="167" fontId="3" fillId="5" borderId="0" xfId="0" applyNumberFormat="1" applyFont="1" applyFill="1" applyBorder="1" applyAlignment="1">
      <alignment horizontal="center"/>
    </xf>
    <xf numFmtId="0" fontId="3" fillId="5" borderId="0" xfId="0" applyFont="1" applyFill="1" applyBorder="1" applyAlignment="1" applyProtection="1">
      <alignment horizontal="left"/>
      <protection locked="0"/>
    </xf>
    <xf numFmtId="167" fontId="3" fillId="5" borderId="0" xfId="0" applyNumberFormat="1" applyFont="1" applyFill="1" applyBorder="1" applyAlignment="1" applyProtection="1">
      <alignment horizontal="left"/>
      <protection locked="0"/>
    </xf>
    <xf numFmtId="0" fontId="11" fillId="4" borderId="0" xfId="0" applyFont="1" applyFill="1" applyAlignment="1">
      <alignment horizontal="center"/>
    </xf>
    <xf numFmtId="0" fontId="3" fillId="0" borderId="0" xfId="0" applyFont="1" applyAlignment="1">
      <alignment horizontal="left"/>
    </xf>
    <xf numFmtId="167" fontId="2" fillId="5" borderId="0" xfId="0" applyNumberFormat="1" applyFont="1" applyFill="1" applyBorder="1" applyAlignment="1" applyProtection="1">
      <alignment horizontal="left"/>
      <protection locked="0"/>
    </xf>
    <xf numFmtId="0" fontId="3" fillId="0" borderId="0" xfId="0" applyFont="1" applyBorder="1" applyAlignment="1">
      <alignment horizontal="left"/>
    </xf>
    <xf numFmtId="0" fontId="3" fillId="0" borderId="25" xfId="0" applyFont="1" applyBorder="1" applyAlignment="1">
      <alignment horizontal="left"/>
    </xf>
    <xf numFmtId="0" fontId="2" fillId="0" borderId="20" xfId="0" applyFont="1" applyBorder="1" applyAlignment="1">
      <alignment horizontal="left" vertical="center"/>
    </xf>
    <xf numFmtId="0" fontId="2" fillId="0" borderId="15" xfId="0" applyFont="1" applyBorder="1" applyAlignment="1">
      <alignment horizontal="left" vertical="center"/>
    </xf>
    <xf numFmtId="165" fontId="3" fillId="0" borderId="8" xfId="1"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2" fillId="0" borderId="29" xfId="0" applyFont="1" applyBorder="1" applyAlignment="1" applyProtection="1">
      <alignment horizontal="center"/>
      <protection hidden="1"/>
    </xf>
    <xf numFmtId="0" fontId="2" fillId="0" borderId="30" xfId="0" applyFont="1" applyBorder="1" applyAlignment="1" applyProtection="1">
      <alignment horizontal="center"/>
      <protection hidden="1"/>
    </xf>
    <xf numFmtId="0" fontId="2" fillId="0" borderId="20" xfId="0" applyFont="1" applyBorder="1" applyAlignment="1">
      <alignment horizontal="center"/>
    </xf>
    <xf numFmtId="0" fontId="3" fillId="0" borderId="26" xfId="0" applyFont="1" applyBorder="1"/>
    <xf numFmtId="0" fontId="3" fillId="0" borderId="15" xfId="0" applyFont="1" applyBorder="1" applyAlignment="1">
      <alignment horizontal="center"/>
    </xf>
    <xf numFmtId="0" fontId="3" fillId="0" borderId="16" xfId="0" applyFont="1" applyBorder="1"/>
    <xf numFmtId="165" fontId="14" fillId="0" borderId="3" xfId="1" applyFont="1" applyBorder="1" applyAlignment="1">
      <alignment horizontal="left" vertical="center"/>
    </xf>
    <xf numFmtId="165" fontId="14" fillId="0" borderId="4" xfId="1" applyFont="1" applyBorder="1" applyAlignment="1">
      <alignment horizontal="left" vertical="center"/>
    </xf>
    <xf numFmtId="0" fontId="3" fillId="3" borderId="13" xfId="0" applyFont="1" applyFill="1" applyBorder="1" applyAlignment="1" applyProtection="1">
      <alignment vertical="top" wrapText="1" shrinkToFit="1"/>
      <protection locked="0"/>
    </xf>
    <xf numFmtId="0" fontId="3" fillId="3" borderId="23" xfId="0" applyFont="1" applyFill="1" applyBorder="1" applyAlignment="1" applyProtection="1">
      <alignment vertical="top" wrapText="1" shrinkToFit="1"/>
      <protection locked="0"/>
    </xf>
    <xf numFmtId="0" fontId="3" fillId="3" borderId="10" xfId="0" applyFont="1" applyFill="1" applyBorder="1" applyAlignment="1" applyProtection="1">
      <alignment vertical="top" wrapText="1" shrinkToFit="1"/>
      <protection locked="0"/>
    </xf>
    <xf numFmtId="0" fontId="3" fillId="3" borderId="31" xfId="0" applyFont="1" applyFill="1" applyBorder="1" applyAlignment="1" applyProtection="1">
      <alignment vertical="top" wrapText="1" shrinkToFit="1"/>
      <protection locked="0"/>
    </xf>
    <xf numFmtId="0" fontId="3" fillId="3" borderId="0" xfId="0" applyFont="1" applyFill="1" applyBorder="1" applyAlignment="1" applyProtection="1">
      <alignment vertical="top" wrapText="1" shrinkToFit="1"/>
      <protection locked="0"/>
    </xf>
    <xf numFmtId="0" fontId="3" fillId="3" borderId="25" xfId="0" applyFont="1" applyFill="1" applyBorder="1" applyAlignment="1" applyProtection="1">
      <alignment vertical="top" wrapText="1" shrinkToFit="1"/>
      <protection locked="0"/>
    </xf>
    <xf numFmtId="0" fontId="3" fillId="3" borderId="11" xfId="0" applyFont="1" applyFill="1" applyBorder="1" applyAlignment="1" applyProtection="1">
      <alignment vertical="top" wrapText="1" shrinkToFit="1"/>
      <protection locked="0"/>
    </xf>
    <xf numFmtId="0" fontId="3" fillId="3" borderId="24" xfId="0" applyFont="1" applyFill="1" applyBorder="1" applyAlignment="1" applyProtection="1">
      <alignment vertical="top" wrapText="1" shrinkToFit="1"/>
      <protection locked="0"/>
    </xf>
    <xf numFmtId="0" fontId="3" fillId="3" borderId="12" xfId="0" applyFont="1" applyFill="1" applyBorder="1" applyAlignment="1" applyProtection="1">
      <alignment vertical="top" wrapText="1" shrinkToFit="1"/>
      <protection locked="0"/>
    </xf>
    <xf numFmtId="165" fontId="14" fillId="0" borderId="3" xfId="0" applyNumberFormat="1" applyFont="1" applyFill="1" applyBorder="1" applyAlignment="1" applyProtection="1">
      <alignment horizontal="center" vertical="center"/>
      <protection hidden="1"/>
    </xf>
    <xf numFmtId="0" fontId="14" fillId="0" borderId="4" xfId="0" applyFont="1" applyFill="1" applyBorder="1" applyAlignment="1" applyProtection="1">
      <alignment horizontal="center" vertical="center"/>
      <protection hidden="1"/>
    </xf>
    <xf numFmtId="165" fontId="14" fillId="0" borderId="3" xfId="0" applyNumberFormat="1" applyFont="1" applyFill="1" applyBorder="1" applyAlignment="1" applyProtection="1">
      <alignment horizontal="left" vertical="center"/>
      <protection hidden="1"/>
    </xf>
    <xf numFmtId="0" fontId="14" fillId="0" borderId="5" xfId="0" applyFont="1" applyFill="1" applyBorder="1" applyAlignment="1" applyProtection="1">
      <alignment horizontal="left" vertical="center"/>
      <protection hidden="1"/>
    </xf>
    <xf numFmtId="0" fontId="14" fillId="0" borderId="4" xfId="0" applyFont="1" applyFill="1" applyBorder="1" applyAlignment="1" applyProtection="1">
      <alignment horizontal="left" vertical="center"/>
      <protection hidden="1"/>
    </xf>
    <xf numFmtId="0" fontId="14" fillId="3" borderId="3"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4" fillId="0" borderId="31" xfId="0" applyFont="1" applyBorder="1" applyAlignment="1">
      <alignment horizontal="left" vertical="center"/>
    </xf>
    <xf numFmtId="0" fontId="14" fillId="0" borderId="25"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165" fontId="14" fillId="3" borderId="1" xfId="1" applyFont="1" applyFill="1" applyBorder="1" applyAlignment="1" applyProtection="1">
      <alignment horizontal="center" wrapText="1" shrinkToFit="1"/>
      <protection locked="0"/>
    </xf>
    <xf numFmtId="165" fontId="14" fillId="3" borderId="2" xfId="1" applyFont="1" applyFill="1" applyBorder="1" applyAlignment="1" applyProtection="1">
      <alignment horizontal="center" wrapText="1" shrinkToFit="1"/>
      <protection locked="0"/>
    </xf>
    <xf numFmtId="165" fontId="14" fillId="3" borderId="8" xfId="1" applyFont="1" applyFill="1" applyBorder="1" applyAlignment="1" applyProtection="1">
      <alignment horizontal="center" wrapText="1" shrinkToFit="1"/>
      <protection locked="0"/>
    </xf>
    <xf numFmtId="0" fontId="14" fillId="0" borderId="17" xfId="0" applyFont="1" applyBorder="1" applyAlignment="1">
      <alignment horizontal="left"/>
    </xf>
    <xf numFmtId="0" fontId="14" fillId="0" borderId="18" xfId="0" applyFont="1" applyBorder="1" applyAlignment="1">
      <alignment horizontal="left"/>
    </xf>
    <xf numFmtId="0" fontId="14" fillId="0" borderId="13" xfId="0" applyFont="1" applyBorder="1" applyAlignment="1">
      <alignment horizontal="left" vertical="center" wrapText="1"/>
    </xf>
    <xf numFmtId="0" fontId="14" fillId="0" borderId="23"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24" xfId="0" applyFont="1" applyBorder="1" applyAlignment="1">
      <alignment horizontal="left" vertical="center" wrapText="1"/>
    </xf>
    <xf numFmtId="0" fontId="14" fillId="0" borderId="12" xfId="0" applyFont="1" applyBorder="1" applyAlignment="1">
      <alignment horizontal="left" vertical="center" wrapText="1"/>
    </xf>
    <xf numFmtId="165" fontId="14" fillId="0" borderId="5" xfId="1" applyFont="1" applyBorder="1" applyAlignment="1">
      <alignment horizontal="left" vertical="center"/>
    </xf>
    <xf numFmtId="0" fontId="3" fillId="0" borderId="23" xfId="0" applyFont="1" applyBorder="1" applyAlignment="1" applyProtection="1">
      <alignment vertical="top" wrapText="1" shrinkToFit="1"/>
      <protection locked="0"/>
    </xf>
    <xf numFmtId="0" fontId="3" fillId="0" borderId="10" xfId="0" applyFont="1" applyBorder="1" applyAlignment="1" applyProtection="1">
      <alignment vertical="top" wrapText="1" shrinkToFit="1"/>
      <protection locked="0"/>
    </xf>
    <xf numFmtId="0" fontId="3" fillId="0" borderId="31" xfId="0" applyFont="1" applyBorder="1" applyAlignment="1" applyProtection="1">
      <alignment vertical="top" wrapText="1" shrinkToFit="1"/>
      <protection locked="0"/>
    </xf>
    <xf numFmtId="0" fontId="3" fillId="0" borderId="0" xfId="0" applyFont="1" applyAlignment="1" applyProtection="1">
      <alignment vertical="top" wrapText="1" shrinkToFit="1"/>
      <protection locked="0"/>
    </xf>
    <xf numFmtId="0" fontId="3" fillId="0" borderId="25" xfId="0" applyFont="1" applyBorder="1" applyAlignment="1" applyProtection="1">
      <alignment vertical="top" wrapText="1" shrinkToFit="1"/>
      <protection locked="0"/>
    </xf>
    <xf numFmtId="0" fontId="3" fillId="0" borderId="11" xfId="0" applyFont="1" applyBorder="1" applyAlignment="1" applyProtection="1">
      <alignment vertical="top" wrapText="1" shrinkToFit="1"/>
      <protection locked="0"/>
    </xf>
    <xf numFmtId="0" fontId="3" fillId="0" borderId="24" xfId="0" applyFont="1" applyBorder="1" applyAlignment="1" applyProtection="1">
      <alignment vertical="top" wrapText="1" shrinkToFit="1"/>
      <protection locked="0"/>
    </xf>
    <xf numFmtId="0" fontId="3" fillId="0" borderId="12" xfId="0" applyFont="1" applyBorder="1" applyAlignment="1" applyProtection="1">
      <alignment vertical="top" wrapText="1" shrinkToFit="1"/>
      <protection locked="0"/>
    </xf>
    <xf numFmtId="0" fontId="14" fillId="0" borderId="23" xfId="0" applyFont="1" applyBorder="1" applyAlignment="1">
      <alignment horizontal="left" vertical="center"/>
    </xf>
    <xf numFmtId="0" fontId="14" fillId="0" borderId="24" xfId="0" applyFont="1" applyBorder="1" applyAlignment="1">
      <alignment horizontal="left" vertical="center"/>
    </xf>
    <xf numFmtId="165" fontId="0" fillId="0" borderId="3" xfId="1" applyFont="1" applyBorder="1" applyAlignment="1" applyProtection="1">
      <alignment horizontal="center" vertical="center"/>
      <protection hidden="1"/>
    </xf>
    <xf numFmtId="165" fontId="0" fillId="0" borderId="4" xfId="1" applyFont="1" applyBorder="1" applyAlignment="1" applyProtection="1">
      <alignment horizontal="center" vertical="center"/>
      <protection hidden="1"/>
    </xf>
    <xf numFmtId="0" fontId="3" fillId="0" borderId="3" xfId="0" applyFont="1" applyBorder="1" applyAlignment="1">
      <alignment horizontal="left" vertical="center"/>
    </xf>
    <xf numFmtId="0" fontId="3" fillId="0" borderId="4" xfId="0" applyFont="1" applyBorder="1" applyAlignment="1">
      <alignment horizontal="left" vertical="center"/>
    </xf>
    <xf numFmtId="165" fontId="6" fillId="0" borderId="3" xfId="1" applyFont="1" applyBorder="1" applyAlignment="1">
      <alignment horizontal="left" vertical="center"/>
    </xf>
    <xf numFmtId="165" fontId="6" fillId="0" borderId="4" xfId="1" applyFont="1" applyBorder="1" applyAlignment="1">
      <alignment horizontal="left" vertical="center"/>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0" fillId="3" borderId="13" xfId="0" applyFill="1" applyBorder="1" applyAlignment="1" applyProtection="1">
      <alignment vertical="top" wrapText="1" shrinkToFit="1"/>
      <protection locked="0"/>
    </xf>
    <xf numFmtId="0" fontId="0" fillId="0" borderId="23" xfId="0" applyBorder="1" applyAlignment="1" applyProtection="1">
      <alignment vertical="top" wrapText="1" shrinkToFit="1"/>
      <protection locked="0"/>
    </xf>
    <xf numFmtId="0" fontId="0" fillId="0" borderId="10" xfId="0" applyBorder="1" applyAlignment="1" applyProtection="1">
      <alignment vertical="top" wrapText="1" shrinkToFit="1"/>
      <protection locked="0"/>
    </xf>
    <xf numFmtId="0" fontId="0" fillId="0" borderId="31" xfId="0" applyBorder="1" applyAlignment="1" applyProtection="1">
      <alignment vertical="top" wrapText="1" shrinkToFit="1"/>
      <protection locked="0"/>
    </xf>
    <xf numFmtId="0" fontId="0" fillId="0" borderId="0" xfId="0" applyAlignment="1" applyProtection="1">
      <alignment vertical="top" wrapText="1" shrinkToFit="1"/>
      <protection locked="0"/>
    </xf>
    <xf numFmtId="0" fontId="0" fillId="0" borderId="25" xfId="0" applyBorder="1" applyAlignment="1" applyProtection="1">
      <alignment vertical="top" wrapText="1" shrinkToFit="1"/>
      <protection locked="0"/>
    </xf>
    <xf numFmtId="0" fontId="0" fillId="0" borderId="11" xfId="0" applyBorder="1" applyAlignment="1" applyProtection="1">
      <alignment vertical="top" wrapText="1" shrinkToFit="1"/>
      <protection locked="0"/>
    </xf>
    <xf numFmtId="0" fontId="0" fillId="0" borderId="24" xfId="0" applyBorder="1" applyAlignment="1" applyProtection="1">
      <alignment vertical="top" wrapText="1" shrinkToFit="1"/>
      <protection locked="0"/>
    </xf>
    <xf numFmtId="0" fontId="0" fillId="0" borderId="12" xfId="0" applyBorder="1" applyAlignment="1" applyProtection="1">
      <alignment vertical="top" wrapText="1" shrinkToFit="1"/>
      <protection locked="0"/>
    </xf>
    <xf numFmtId="0" fontId="6" fillId="0" borderId="23" xfId="0" applyFont="1" applyBorder="1" applyAlignment="1">
      <alignment horizontal="center" vertical="center"/>
    </xf>
    <xf numFmtId="0" fontId="3" fillId="0" borderId="6" xfId="0" applyFont="1" applyBorder="1" applyAlignment="1">
      <alignment horizontal="left" vertical="center"/>
    </xf>
    <xf numFmtId="0" fontId="1" fillId="0" borderId="0" xfId="0" applyFont="1" applyBorder="1" applyAlignment="1">
      <alignment horizontal="center"/>
    </xf>
    <xf numFmtId="0" fontId="3" fillId="0" borderId="3" xfId="0" applyFont="1" applyBorder="1" applyAlignment="1">
      <alignment vertical="center"/>
    </xf>
    <xf numFmtId="0" fontId="0" fillId="0" borderId="4" xfId="0" applyBorder="1" applyAlignment="1">
      <alignment vertical="center"/>
    </xf>
    <xf numFmtId="165" fontId="6" fillId="0" borderId="3" xfId="1" applyFont="1" applyBorder="1" applyAlignment="1">
      <alignment horizontal="center" vertical="center"/>
    </xf>
    <xf numFmtId="0" fontId="0" fillId="0" borderId="4" xfId="0" applyBorder="1" applyAlignment="1">
      <alignment horizontal="center" vertical="center"/>
    </xf>
    <xf numFmtId="0" fontId="6" fillId="0" borderId="13"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166" fontId="1" fillId="3" borderId="3" xfId="1" applyNumberFormat="1" applyFont="1" applyFill="1" applyBorder="1" applyAlignment="1" applyProtection="1">
      <alignment horizontal="center" vertical="center"/>
      <protection locked="0"/>
    </xf>
    <xf numFmtId="166" fontId="1" fillId="3" borderId="4" xfId="1" applyNumberFormat="1" applyFont="1" applyFill="1" applyBorder="1" applyAlignment="1" applyProtection="1">
      <alignment horizontal="center" vertical="center"/>
      <protection locked="0"/>
    </xf>
    <xf numFmtId="165" fontId="0" fillId="0" borderId="3" xfId="0" applyNumberFormat="1" applyBorder="1" applyAlignment="1" applyProtection="1">
      <alignment horizontal="center" vertical="center"/>
      <protection hidden="1"/>
    </xf>
    <xf numFmtId="0" fontId="0" fillId="0" borderId="4" xfId="0" applyBorder="1" applyAlignment="1" applyProtection="1">
      <alignment horizontal="center" vertical="center"/>
      <protection hidden="1"/>
    </xf>
    <xf numFmtId="165" fontId="6" fillId="0" borderId="3" xfId="1" applyFont="1" applyBorder="1" applyAlignment="1">
      <alignment vertical="center"/>
    </xf>
    <xf numFmtId="0" fontId="14" fillId="0" borderId="3" xfId="0" applyFont="1" applyBorder="1" applyAlignment="1">
      <alignment vertical="center"/>
    </xf>
    <xf numFmtId="165" fontId="6" fillId="0" borderId="4" xfId="1" applyFont="1" applyBorder="1" applyAlignment="1">
      <alignment horizontal="center" vertical="center"/>
    </xf>
    <xf numFmtId="0" fontId="14" fillId="0" borderId="3" xfId="0" applyFont="1" applyBorder="1" applyAlignment="1">
      <alignment horizontal="left" vertical="center"/>
    </xf>
    <xf numFmtId="0" fontId="6" fillId="0" borderId="4" xfId="0" applyFont="1" applyBorder="1" applyAlignment="1">
      <alignment horizontal="left" vertical="center"/>
    </xf>
    <xf numFmtId="165" fontId="6" fillId="0" borderId="4" xfId="1" applyFont="1" applyBorder="1" applyAlignment="1">
      <alignment vertical="center"/>
    </xf>
    <xf numFmtId="0" fontId="0" fillId="0" borderId="0" xfId="0" applyBorder="1" applyAlignment="1">
      <alignment horizontal="center"/>
    </xf>
    <xf numFmtId="0" fontId="8" fillId="0" borderId="0" xfId="0" applyFont="1" applyBorder="1" applyAlignment="1" applyProtection="1">
      <alignment horizontal="left" vertical="center"/>
      <protection hidden="1"/>
    </xf>
    <xf numFmtId="0" fontId="14" fillId="0" borderId="13"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5" xfId="0" applyFont="1" applyBorder="1" applyAlignment="1">
      <alignment horizontal="left" vertical="center"/>
    </xf>
    <xf numFmtId="165" fontId="14" fillId="0" borderId="3" xfId="1" applyFont="1" applyBorder="1" applyAlignment="1">
      <alignment horizontal="center" vertical="center"/>
    </xf>
    <xf numFmtId="165" fontId="14" fillId="0" borderId="4" xfId="1" applyFont="1" applyBorder="1" applyAlignment="1">
      <alignment horizontal="center" vertical="center"/>
    </xf>
    <xf numFmtId="0" fontId="14" fillId="0" borderId="4" xfId="0" applyFont="1" applyBorder="1" applyAlignment="1">
      <alignment horizontal="left" vertical="center"/>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0" fillId="3" borderId="23" xfId="0" applyFill="1" applyBorder="1" applyAlignment="1" applyProtection="1">
      <alignment vertical="top" wrapText="1" shrinkToFit="1"/>
      <protection locked="0"/>
    </xf>
    <xf numFmtId="0" fontId="0" fillId="3" borderId="10" xfId="0" applyFill="1" applyBorder="1" applyAlignment="1" applyProtection="1">
      <alignment vertical="top" wrapText="1" shrinkToFit="1"/>
      <protection locked="0"/>
    </xf>
    <xf numFmtId="0" fontId="0" fillId="3" borderId="31" xfId="0" applyFill="1" applyBorder="1" applyAlignment="1" applyProtection="1">
      <alignment vertical="top" wrapText="1" shrinkToFit="1"/>
      <protection locked="0"/>
    </xf>
    <xf numFmtId="0" fontId="0" fillId="3" borderId="0" xfId="0" applyFill="1" applyBorder="1" applyAlignment="1" applyProtection="1">
      <alignment vertical="top" wrapText="1" shrinkToFit="1"/>
      <protection locked="0"/>
    </xf>
    <xf numFmtId="0" fontId="0" fillId="3" borderId="25" xfId="0" applyFill="1" applyBorder="1" applyAlignment="1" applyProtection="1">
      <alignment vertical="top" wrapText="1" shrinkToFit="1"/>
      <protection locked="0"/>
    </xf>
    <xf numFmtId="0" fontId="0" fillId="3" borderId="11" xfId="0" applyFill="1" applyBorder="1" applyAlignment="1" applyProtection="1">
      <alignment vertical="top" wrapText="1" shrinkToFit="1"/>
      <protection locked="0"/>
    </xf>
    <xf numFmtId="0" fontId="0" fillId="3" borderId="24" xfId="0" applyFill="1" applyBorder="1" applyAlignment="1" applyProtection="1">
      <alignment vertical="top" wrapText="1" shrinkToFit="1"/>
      <protection locked="0"/>
    </xf>
    <xf numFmtId="0" fontId="0" fillId="3" borderId="12" xfId="0" applyFill="1" applyBorder="1" applyAlignment="1" applyProtection="1">
      <alignment vertical="top" wrapText="1" shrinkToFit="1"/>
      <protection locked="0"/>
    </xf>
    <xf numFmtId="0" fontId="22" fillId="5" borderId="0" xfId="0" applyFont="1" applyFill="1" applyAlignment="1">
      <alignment horizontal="center"/>
    </xf>
    <xf numFmtId="0" fontId="23" fillId="0" borderId="0" xfId="0" applyFont="1" applyAlignment="1">
      <alignment horizontal="center"/>
    </xf>
    <xf numFmtId="0" fontId="0" fillId="0" borderId="4" xfId="0" applyBorder="1" applyAlignment="1">
      <alignment horizontal="left" vertical="center"/>
    </xf>
    <xf numFmtId="0" fontId="0" fillId="3" borderId="13" xfId="0" applyFill="1" applyBorder="1" applyAlignment="1" applyProtection="1">
      <alignment vertical="center" wrapText="1" shrinkToFit="1"/>
      <protection locked="0"/>
    </xf>
    <xf numFmtId="0" fontId="0" fillId="0" borderId="23" xfId="0" applyBorder="1" applyAlignment="1" applyProtection="1">
      <alignment vertical="center" wrapText="1" shrinkToFit="1"/>
      <protection locked="0"/>
    </xf>
    <xf numFmtId="0" fontId="0" fillId="0" borderId="10" xfId="0" applyBorder="1" applyAlignment="1" applyProtection="1">
      <alignment vertical="center" wrapText="1" shrinkToFit="1"/>
      <protection locked="0"/>
    </xf>
    <xf numFmtId="0" fontId="0" fillId="0" borderId="31" xfId="0" applyBorder="1" applyAlignment="1" applyProtection="1">
      <alignment vertical="center" wrapText="1" shrinkToFit="1"/>
      <protection locked="0"/>
    </xf>
    <xf numFmtId="0" fontId="0" fillId="0" borderId="0" xfId="0" applyAlignment="1" applyProtection="1">
      <alignment vertical="center" wrapText="1" shrinkToFit="1"/>
      <protection locked="0"/>
    </xf>
    <xf numFmtId="0" fontId="0" fillId="0" borderId="25" xfId="0" applyBorder="1" applyAlignment="1" applyProtection="1">
      <alignment vertical="center" wrapText="1" shrinkToFit="1"/>
      <protection locked="0"/>
    </xf>
    <xf numFmtId="0" fontId="0" fillId="0" borderId="11" xfId="0" applyBorder="1" applyAlignment="1" applyProtection="1">
      <alignment vertical="center" wrapText="1" shrinkToFit="1"/>
      <protection locked="0"/>
    </xf>
    <xf numFmtId="0" fontId="0" fillId="0" borderId="24" xfId="0" applyBorder="1" applyAlignment="1" applyProtection="1">
      <alignment vertical="center" wrapText="1" shrinkToFit="1"/>
      <protection locked="0"/>
    </xf>
    <xf numFmtId="0" fontId="0" fillId="0" borderId="12" xfId="0" applyBorder="1" applyAlignment="1" applyProtection="1">
      <alignment vertical="center" wrapText="1" shrinkToFit="1"/>
      <protection locked="0"/>
    </xf>
    <xf numFmtId="0" fontId="3" fillId="3" borderId="17" xfId="0" applyFont="1" applyFill="1" applyBorder="1" applyAlignment="1" applyProtection="1">
      <alignment horizontal="center"/>
      <protection locked="0"/>
    </xf>
    <xf numFmtId="0" fontId="3" fillId="3" borderId="19" xfId="0" applyFont="1" applyFill="1" applyBorder="1" applyAlignment="1" applyProtection="1">
      <alignment horizontal="center"/>
      <protection locked="0"/>
    </xf>
    <xf numFmtId="0" fontId="0" fillId="0" borderId="24" xfId="0" applyBorder="1" applyAlignment="1">
      <alignment horizontal="center"/>
    </xf>
    <xf numFmtId="0" fontId="2" fillId="3" borderId="17" xfId="0" applyFont="1" applyFill="1" applyBorder="1" applyAlignment="1" applyProtection="1">
      <alignment horizontal="center"/>
      <protection locked="0"/>
    </xf>
    <xf numFmtId="0" fontId="2" fillId="3" borderId="19" xfId="0" applyFont="1"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9" xfId="0" applyFill="1" applyBorder="1" applyAlignment="1" applyProtection="1">
      <alignment horizontal="center"/>
      <protection locked="0"/>
    </xf>
    <xf numFmtId="165" fontId="0" fillId="0" borderId="3" xfId="0" applyNumberFormat="1" applyFill="1" applyBorder="1" applyAlignment="1" applyProtection="1">
      <alignment horizontal="left" vertical="center"/>
      <protection hidden="1"/>
    </xf>
    <xf numFmtId="0" fontId="0" fillId="0" borderId="4" xfId="0" applyFill="1" applyBorder="1" applyAlignment="1" applyProtection="1">
      <alignment horizontal="left" vertical="center"/>
      <protection hidden="1"/>
    </xf>
    <xf numFmtId="165" fontId="20" fillId="5" borderId="0" xfId="1" applyFont="1" applyFill="1" applyBorder="1" applyAlignment="1">
      <alignment horizontal="left" vertical="center"/>
    </xf>
    <xf numFmtId="0" fontId="20" fillId="5" borderId="0" xfId="0" applyFont="1" applyFill="1" applyBorder="1" applyAlignment="1">
      <alignment horizontal="left" vertical="center" wrapText="1"/>
    </xf>
    <xf numFmtId="0" fontId="20" fillId="5" borderId="0" xfId="0" applyFont="1" applyFill="1" applyBorder="1" applyAlignment="1" applyProtection="1">
      <alignment horizontal="center" vertical="center"/>
      <protection locked="0"/>
    </xf>
    <xf numFmtId="165" fontId="20" fillId="5" borderId="0" xfId="0" applyNumberFormat="1"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0" fillId="0" borderId="0" xfId="0" applyAlignment="1"/>
    <xf numFmtId="0" fontId="20" fillId="5" borderId="0" xfId="0" applyFont="1" applyFill="1" applyBorder="1" applyAlignment="1">
      <alignment horizontal="left" vertical="center"/>
    </xf>
    <xf numFmtId="0" fontId="20" fillId="5" borderId="0" xfId="0" applyFont="1" applyFill="1" applyBorder="1" applyAlignment="1" applyProtection="1">
      <alignment horizontal="center" vertical="center" wrapText="1"/>
      <protection locked="0"/>
    </xf>
    <xf numFmtId="165" fontId="20" fillId="5" borderId="0" xfId="0" applyNumberFormat="1" applyFont="1" applyFill="1" applyBorder="1" applyAlignment="1" applyProtection="1">
      <alignment horizontal="left" vertical="center" wrapText="1"/>
      <protection hidden="1"/>
    </xf>
    <xf numFmtId="0" fontId="20" fillId="5" borderId="0" xfId="0" applyFont="1" applyFill="1" applyBorder="1" applyAlignment="1" applyProtection="1">
      <alignment horizontal="left" vertical="center" wrapText="1"/>
      <protection hidden="1"/>
    </xf>
    <xf numFmtId="0" fontId="19" fillId="5" borderId="0" xfId="0" applyFont="1" applyFill="1" applyBorder="1" applyAlignment="1" applyProtection="1">
      <alignment vertical="top" wrapText="1" shrinkToFit="1"/>
      <protection locked="0"/>
    </xf>
    <xf numFmtId="0" fontId="18" fillId="5" borderId="0" xfId="0" applyFont="1" applyFill="1" applyBorder="1" applyAlignment="1">
      <alignment horizontal="center"/>
    </xf>
    <xf numFmtId="165" fontId="20" fillId="5" borderId="0" xfId="0" applyNumberFormat="1" applyFont="1" applyFill="1" applyBorder="1" applyAlignment="1" applyProtection="1">
      <alignment horizontal="left" vertical="center"/>
      <protection hidden="1"/>
    </xf>
    <xf numFmtId="0" fontId="20" fillId="5" borderId="0" xfId="0" applyFont="1" applyFill="1" applyBorder="1" applyAlignment="1" applyProtection="1">
      <alignment horizontal="left" vertical="center"/>
      <protection hidden="1"/>
    </xf>
    <xf numFmtId="0" fontId="18" fillId="5" borderId="0" xfId="0" applyFont="1" applyFill="1" applyBorder="1" applyAlignment="1" applyProtection="1">
      <alignment horizontal="left" vertical="center"/>
      <protection hidden="1"/>
    </xf>
    <xf numFmtId="0" fontId="19" fillId="5" borderId="0" xfId="0" applyFont="1" applyFill="1" applyBorder="1" applyAlignment="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152397</xdr:rowOff>
    </xdr:from>
    <xdr:to>
      <xdr:col>9</xdr:col>
      <xdr:colOff>466725</xdr:colOff>
      <xdr:row>61</xdr:row>
      <xdr:rowOff>152399</xdr:rowOff>
    </xdr:to>
    <xdr:sp macro="" textlink="">
      <xdr:nvSpPr>
        <xdr:cNvPr id="8195" name="Text Box 2"/>
        <xdr:cNvSpPr txBox="1">
          <a:spLocks noChangeArrowheads="1"/>
        </xdr:cNvSpPr>
      </xdr:nvSpPr>
      <xdr:spPr bwMode="auto">
        <a:xfrm>
          <a:off x="123825" y="152397"/>
          <a:ext cx="5829300" cy="9877427"/>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nl-NL" sz="1000" b="1" i="0" u="none" strike="noStrike" baseline="0">
              <a:solidFill>
                <a:srgbClr val="000000"/>
              </a:solidFill>
              <a:latin typeface="Arial"/>
              <a:cs typeface="Arial"/>
            </a:rPr>
            <a:t>                                                              </a:t>
          </a:r>
        </a:p>
        <a:p>
          <a:pPr algn="l" rtl="0">
            <a:defRPr sz="1000"/>
          </a:pPr>
          <a:r>
            <a:rPr lang="nl-NL" sz="1000" b="1" i="0" u="none" strike="noStrike" baseline="0">
              <a:solidFill>
                <a:srgbClr val="000000"/>
              </a:solidFill>
              <a:latin typeface="Arial"/>
              <a:cs typeface="Arial"/>
            </a:rPr>
            <a:t>                                                              BASISAFSPRAAK</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In de basisafspraken met de beurs/congresorganisator is overeengekomen dat een beperkte facilitaire ondersteuning (standservice) is voorzien ten behoeve van individuele exposanten.</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Dit houdt in dat standaard per exposant de volgende onderdelen door NH Conference Centre Koningshof worden verzorgd:</a:t>
          </a:r>
        </a:p>
        <a:p>
          <a:pPr algn="l" rtl="0">
            <a:defRPr sz="1000"/>
          </a:pPr>
          <a:r>
            <a:rPr lang="nl-NL" sz="1000" b="0" i="0" u="none" strike="noStrike" baseline="0">
              <a:solidFill>
                <a:srgbClr val="000000"/>
              </a:solidFill>
              <a:latin typeface="Arial"/>
              <a:cs typeface="Arial"/>
            </a:rPr>
            <a:t>   -  Stand tot 10 m2: meubilair t.w. 1 tafel en 2 stoelen; Stand &gt; 10 m2: 2 tafels en 4 stoelen;</a:t>
          </a:r>
        </a:p>
        <a:p>
          <a:pPr algn="l" rtl="0">
            <a:defRPr sz="1000"/>
          </a:pPr>
          <a:r>
            <a:rPr lang="nl-NL" sz="1000" b="0" i="0" u="none" strike="noStrike" baseline="0">
              <a:solidFill>
                <a:srgbClr val="000000"/>
              </a:solidFill>
              <a:latin typeface="Arial"/>
              <a:cs typeface="Arial"/>
            </a:rPr>
            <a:t>   -  Stand tot 10 m2: electra t.w. 1 wand/tafelcontactdoos (= 2 stopcontacten à 1000 Watt); </a:t>
          </a:r>
        </a:p>
        <a:p>
          <a:pPr algn="l" rtl="0">
            <a:defRPr sz="1000"/>
          </a:pPr>
          <a:r>
            <a:rPr lang="nl-NL" sz="1000" b="0" i="0" u="none" strike="noStrike" baseline="0">
              <a:solidFill>
                <a:srgbClr val="000000"/>
              </a:solidFill>
              <a:latin typeface="Arial"/>
              <a:cs typeface="Arial"/>
            </a:rPr>
            <a:t>      Stand &gt; 10 m2: 2 wand/tafelcontactdoos (= 4 stopcontacten à 1000 Watt)</a:t>
          </a:r>
        </a:p>
        <a:p>
          <a:pPr algn="l" rtl="0">
            <a:defRPr sz="1000"/>
          </a:pPr>
          <a:r>
            <a:rPr lang="nl-NL" sz="1000" b="0" i="0" u="none" strike="noStrike" baseline="0">
              <a:solidFill>
                <a:srgbClr val="000000"/>
              </a:solidFill>
              <a:latin typeface="Arial"/>
              <a:cs typeface="Arial"/>
            </a:rPr>
            <a:t>   -  Standschoonmaak bij oplevering (geen grofvuil-verwijdering).</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Voor aanvullende (extra) voorzieningen kunt u onderliggende standhouders formulieren gebruiken.</a:t>
          </a:r>
        </a:p>
        <a:p>
          <a:pPr algn="l" rtl="0">
            <a:defRPr sz="1000"/>
          </a:pPr>
          <a:endParaRPr lang="nl-NL" sz="1000" b="0" i="0" u="none" strike="noStrike" baseline="0">
            <a:solidFill>
              <a:srgbClr val="000000"/>
            </a:solidFill>
            <a:latin typeface="Arial"/>
            <a:cs typeface="Arial"/>
          </a:endParaRPr>
        </a:p>
        <a:p>
          <a:pPr algn="l" rtl="0">
            <a:defRPr sz="1000"/>
          </a:pPr>
          <a:r>
            <a:rPr lang="nl-NL" sz="1000" b="1" i="0" u="none" strike="noStrike" baseline="0">
              <a:solidFill>
                <a:srgbClr val="000000"/>
              </a:solidFill>
              <a:latin typeface="Arial"/>
              <a:cs typeface="Arial"/>
            </a:rPr>
            <a:t>Het is niet toegestaan om gebruik te maken van een externe cateraar, zonder NH Conference Centre Koningshof hiervan op de hoogte gebracht te </a:t>
          </a:r>
          <a:r>
            <a:rPr lang="nl-NL" sz="1000" b="1" i="0" u="none" strike="noStrike" baseline="0">
              <a:solidFill>
                <a:sysClr val="windowText" lastClr="000000"/>
              </a:solidFill>
              <a:latin typeface="Arial"/>
              <a:cs typeface="Arial"/>
            </a:rPr>
            <a:t>hebben. Indien u toch besluit om een eigen cateraar uw catering te laten verzorgen, zijn wij genoodzaakt om kurkengeld in rekening te brengen. Tevens verzoeken wij u dan om een hygiëne verklaring te ondertekenen.</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Alle materialen worden op de opbouwdag geleverd en dus ook berekend. Buiten de vermelde op- en afbouwtijden is het niet mogelijk om in uw stand aanwezig te zijn. Er wordt toezicht gehouden hierop en indien nodig worden er maatregelen getroffen.</a:t>
          </a:r>
          <a:endParaRPr lang="nl-NL" sz="1000" b="0" i="0" u="none" strike="noStrike" baseline="0">
            <a:solidFill>
              <a:schemeClr val="tx1"/>
            </a:solidFill>
            <a:latin typeface="Arial"/>
            <a:cs typeface="Arial"/>
          </a:endParaRPr>
        </a:p>
        <a:p>
          <a:pPr algn="l" rtl="0">
            <a:defRPr sz="1000"/>
          </a:pPr>
          <a:endParaRPr lang="nl-NL" sz="1000" b="0" i="0" u="none" strike="noStrike" baseline="0">
            <a:solidFill>
              <a:schemeClr val="tx1"/>
            </a:solidFill>
            <a:latin typeface="Arial"/>
            <a:cs typeface="Arial"/>
          </a:endParaRPr>
        </a:p>
        <a:p>
          <a:pPr algn="l" rtl="0">
            <a:defRPr sz="1000"/>
          </a:pPr>
          <a:r>
            <a:rPr lang="nl-NL" sz="1000" b="0" i="0" u="none" strike="noStrike" baseline="0">
              <a:solidFill>
                <a:schemeClr val="tx1"/>
              </a:solidFill>
              <a:latin typeface="Arial"/>
              <a:cs typeface="Arial"/>
            </a:rPr>
            <a:t>Aanvoer van pallets door vervoerders is uitsluitend toegestaan op woensdag 15 mei 2019. De aanvoer van goederen vóór woensdag 16 mei 2019 is niet toegestaan zonder het maken van afspraken m.b.t. handlingskosten / opslagruimte. Indien u niet zelf aanwezig bent, nemen wij de goederen </a:t>
          </a:r>
          <a:r>
            <a:rPr lang="nl-NL" sz="1000" b="0" i="0" u="none" strike="noStrike" baseline="0">
              <a:solidFill>
                <a:srgbClr val="000000"/>
              </a:solidFill>
              <a:latin typeface="Arial"/>
              <a:cs typeface="Arial"/>
            </a:rPr>
            <a:t>niet in ontvangst en worden de goederen direct retour gestuurd. </a:t>
          </a:r>
        </a:p>
        <a:p>
          <a:pPr algn="l" rtl="0">
            <a:defRPr sz="1000"/>
          </a:pPr>
          <a:endParaRPr lang="nl-NL" sz="1000" b="0" i="0" u="none" strike="noStrike" baseline="0">
            <a:solidFill>
              <a:srgbClr val="000000"/>
            </a:solidFill>
            <a:latin typeface="Arial"/>
            <a:cs typeface="Arial"/>
          </a:endParaRPr>
        </a:p>
        <a:p>
          <a:pPr algn="l" rtl="0">
            <a:defRPr sz="1000"/>
          </a:pPr>
          <a:r>
            <a:rPr lang="nl-NL" sz="1000" b="1" i="0" u="none" strike="noStrike" baseline="0">
              <a:solidFill>
                <a:srgbClr val="000000"/>
              </a:solidFill>
              <a:latin typeface="Arial"/>
              <a:cs typeface="Arial"/>
            </a:rPr>
            <a:t>Afvalverwijdering</a:t>
          </a:r>
        </a:p>
        <a:p>
          <a:pPr algn="l" rtl="0">
            <a:defRPr sz="1000"/>
          </a:pPr>
          <a:r>
            <a:rPr lang="nl-NL" sz="1000" b="0" i="0" u="none" strike="noStrike" baseline="0">
              <a:solidFill>
                <a:srgbClr val="000000"/>
              </a:solidFill>
              <a:latin typeface="Arial"/>
              <a:cs typeface="Arial"/>
            </a:rPr>
            <a:t>Voor opslag van lege dozen en afvoer van afvalmaterialen dient u zelf zorg te dragen. Per dag mag u maximaal 1 vuilniszak met normaal huishoudelijk afval aanbieden, die wordt aan het einde van de dag of voor start van de beurs opgehaald. Het is niet toegestaan uw spullen buiten uw gemarkeerde standruimte of in een bij NH Koningshof gehuurde opslagruimte op te slaan. Alle spullen die buiten uw stand staan zullen door ons worden verwijderd. </a:t>
          </a:r>
          <a:r>
            <a:rPr lang="nl-NL" sz="1000" b="0" i="0" u="none" strike="noStrike" baseline="0">
              <a:solidFill>
                <a:sysClr val="windowText" lastClr="000000"/>
              </a:solidFill>
              <a:latin typeface="Arial"/>
              <a:cs typeface="Arial"/>
            </a:rPr>
            <a:t>Hiervoor worden kosten in rekening gebracht. </a:t>
          </a:r>
        </a:p>
        <a:p>
          <a:pPr algn="l" rtl="0">
            <a:defRPr sz="1000"/>
          </a:pPr>
          <a:endParaRPr lang="nl-NL" sz="1000" b="0" i="0" u="none" strike="noStrike" baseline="0">
            <a:solidFill>
              <a:srgbClr val="000000"/>
            </a:solidFill>
            <a:latin typeface="Arial"/>
            <a:cs typeface="Arial"/>
          </a:endParaRPr>
        </a:p>
        <a:p>
          <a:pPr algn="l" rtl="0">
            <a:defRPr sz="1000"/>
          </a:pPr>
          <a:r>
            <a:rPr lang="nl-NL" sz="1000" b="1" i="0" u="none" strike="noStrike" baseline="0">
              <a:solidFill>
                <a:srgbClr val="000000"/>
              </a:solidFill>
              <a:latin typeface="Arial"/>
              <a:cs typeface="Arial"/>
            </a:rPr>
            <a:t>Bouwhoogte</a:t>
          </a:r>
        </a:p>
        <a:p>
          <a:pPr algn="l" rtl="0">
            <a:defRPr sz="1000"/>
          </a:pPr>
          <a:r>
            <a:rPr lang="nl-NL" sz="1000" b="0" i="0" u="none" strike="noStrike" baseline="0">
              <a:solidFill>
                <a:srgbClr val="000000"/>
              </a:solidFill>
              <a:latin typeface="Arial"/>
              <a:cs typeface="Arial"/>
            </a:rPr>
            <a:t>Meierijfoyer (2-4 meter, afhankelijk van de standplaats) </a:t>
          </a:r>
        </a:p>
        <a:p>
          <a:pPr algn="l" rtl="0">
            <a:defRPr sz="1000"/>
          </a:pPr>
          <a:r>
            <a:rPr lang="nl-NL" sz="1000" b="0" i="0" u="none" strike="noStrike" baseline="0">
              <a:solidFill>
                <a:srgbClr val="000000"/>
              </a:solidFill>
              <a:latin typeface="Arial"/>
              <a:cs typeface="Arial"/>
            </a:rPr>
            <a:t>Genderzaal 5 meter</a:t>
          </a:r>
        </a:p>
        <a:p>
          <a:pPr algn="l" rtl="0">
            <a:defRPr sz="1000"/>
          </a:pPr>
          <a:r>
            <a:rPr lang="nl-NL" sz="1000" b="0" i="0" u="none" strike="noStrike" baseline="0">
              <a:solidFill>
                <a:srgbClr val="000000"/>
              </a:solidFill>
              <a:latin typeface="Arial"/>
              <a:cs typeface="Arial"/>
            </a:rPr>
            <a:t>Kempenzaal 5 meter</a:t>
          </a:r>
        </a:p>
        <a:p>
          <a:pPr algn="l" rtl="0">
            <a:defRPr sz="1000"/>
          </a:pPr>
          <a:r>
            <a:rPr lang="nl-NL" sz="1000" b="0" i="0" u="none" strike="noStrike" baseline="0">
              <a:solidFill>
                <a:srgbClr val="000000"/>
              </a:solidFill>
              <a:latin typeface="Arial"/>
              <a:cs typeface="Arial"/>
            </a:rPr>
            <a:t>Diezezaal 5 meter</a:t>
          </a:r>
        </a:p>
        <a:p>
          <a:pPr algn="l" rtl="0">
            <a:defRPr sz="1000"/>
          </a:pPr>
          <a:r>
            <a:rPr lang="nl-NL" sz="1000" b="0" i="0" u="none" strike="noStrike" baseline="0">
              <a:solidFill>
                <a:srgbClr val="000000"/>
              </a:solidFill>
              <a:latin typeface="Arial"/>
              <a:cs typeface="Arial"/>
            </a:rPr>
            <a:t>Beneluxzaal 5 meter</a:t>
          </a:r>
        </a:p>
        <a:p>
          <a:pPr algn="l" rtl="0">
            <a:defRPr sz="1000"/>
          </a:pPr>
          <a:endParaRPr lang="nl-NL" sz="1000" b="0" i="0" u="none" strike="noStrike" baseline="0">
            <a:solidFill>
              <a:srgbClr val="000000"/>
            </a:solidFill>
            <a:latin typeface="Arial"/>
            <a:cs typeface="Arial"/>
          </a:endParaRPr>
        </a:p>
        <a:p>
          <a:pPr algn="l" rtl="0">
            <a:defRPr sz="1000"/>
          </a:pPr>
          <a:r>
            <a:rPr lang="nl-NL" sz="1000" b="1" i="0" u="none" strike="noStrike" baseline="0">
              <a:solidFill>
                <a:srgbClr val="000000"/>
              </a:solidFill>
              <a:latin typeface="Arial"/>
              <a:cs typeface="Arial"/>
            </a:rPr>
            <a:t>Trussing en takelpunten</a:t>
          </a:r>
        </a:p>
        <a:p>
          <a:pPr algn="l" rtl="0">
            <a:defRPr sz="1000"/>
          </a:pPr>
          <a:r>
            <a:rPr lang="nl-NL" sz="1000" b="0" i="0" u="none" strike="noStrike" baseline="0">
              <a:solidFill>
                <a:srgbClr val="000000"/>
              </a:solidFill>
              <a:latin typeface="Arial"/>
              <a:cs typeface="Arial"/>
            </a:rPr>
            <a:t>Indien u bijvoorbeeld trussing, verlichting aan trussing of dergelijk boven uw stand wenst dan dient u in de Genderzaal, Kempenzaal en Diezezaal gebruik te maken van onze standaard truss voorziening ter bevestiging. Wij verzoeken u contact op te nemen met Inge Slot om dit te bespreken zodat wij een offerte op maat kunnen maken. </a:t>
          </a:r>
        </a:p>
        <a:p>
          <a:pPr algn="l" rtl="0">
            <a:defRPr sz="1000"/>
          </a:pPr>
          <a:endParaRPr lang="nl-NL" sz="1000" b="0" i="0" u="none" strike="noStrike" baseline="0">
            <a:solidFill>
              <a:srgbClr val="000000"/>
            </a:solidFill>
            <a:latin typeface="Arial"/>
            <a:cs typeface="Arial"/>
          </a:endParaRPr>
        </a:p>
        <a:p>
          <a:pPr algn="l" rtl="0">
            <a:defRPr sz="1000"/>
          </a:pPr>
          <a:r>
            <a:rPr lang="nl-NL" sz="1000" b="1" i="0" u="none" strike="noStrike" baseline="0">
              <a:solidFill>
                <a:srgbClr val="000000"/>
              </a:solidFill>
              <a:latin typeface="Arial"/>
              <a:cs typeface="Arial"/>
            </a:rPr>
            <a:t>Heftruck</a:t>
          </a:r>
        </a:p>
        <a:p>
          <a:pPr algn="l" rtl="0">
            <a:defRPr sz="1000"/>
          </a:pPr>
          <a:r>
            <a:rPr lang="nl-NL" sz="1000" b="0" i="0" u="none" strike="noStrike" baseline="0">
              <a:solidFill>
                <a:srgbClr val="000000"/>
              </a:solidFill>
              <a:latin typeface="Arial"/>
              <a:cs typeface="Arial"/>
            </a:rPr>
            <a:t>Indien u gebruik maakt van een heftruck tijdens de opbouw van de stand dan dient de heftruck voorzien te zijn van witte banden. Dit in verband met eventuele beschadigingen aan de vloerbedekking. </a:t>
          </a:r>
        </a:p>
        <a:p>
          <a:pPr algn="l" rtl="0">
            <a:defRPr sz="1000"/>
          </a:pPr>
          <a:endParaRPr lang="nl-NL" sz="1000" b="0" i="0" u="none" strike="noStrike" baseline="0">
            <a:solidFill>
              <a:srgbClr val="000000"/>
            </a:solidFill>
            <a:latin typeface="Arial"/>
            <a:cs typeface="Arial"/>
          </a:endParaRPr>
        </a:p>
        <a:p>
          <a:pPr algn="l" rtl="0">
            <a:defRPr sz="1000"/>
          </a:pPr>
          <a:r>
            <a:rPr lang="nl-NL" sz="1000" b="1" i="0" u="none" strike="noStrike" baseline="0">
              <a:solidFill>
                <a:srgbClr val="000000"/>
              </a:solidFill>
              <a:latin typeface="Arial"/>
              <a:cs typeface="Arial"/>
            </a:rPr>
            <a:t>Facturering</a:t>
          </a:r>
        </a:p>
        <a:p>
          <a:pPr algn="l" rtl="0">
            <a:defRPr sz="1000"/>
          </a:pPr>
          <a:r>
            <a:rPr lang="nl-NL" sz="1000" b="0" i="0" u="none" strike="noStrike" baseline="0">
              <a:solidFill>
                <a:srgbClr val="000000"/>
              </a:solidFill>
              <a:latin typeface="Arial"/>
              <a:cs typeface="Arial"/>
            </a:rPr>
            <a:t>Alle items die u via dit formulier besteld of op de congresdagen zelf, worden door NH Conference Centre Koningshof rechtstreeks aan u gefactureerd. Wij vragen een credit card ter garantie voor de bestellingen. Deze credit card wordt enkel doorbelast indien de factuur niet binnen 15 dagen wordt voldaan. Indien u geen credit card ter garantie geeft, ontvangt u een pro forma factuur met een 100% aanbetaling voor aanvang van het congres. </a:t>
          </a:r>
        </a:p>
        <a:p>
          <a:pPr algn="l" rtl="0">
            <a:defRPr sz="1000"/>
          </a:pPr>
          <a:endParaRPr lang="nl-NL" sz="1000" b="0" i="0" u="none" strike="noStrike" baseline="0">
            <a:solidFill>
              <a:srgbClr val="000000"/>
            </a:solidFill>
            <a:latin typeface="Arial"/>
            <a:cs typeface="Arial"/>
          </a:endParaRPr>
        </a:p>
        <a:p>
          <a:pPr algn="l" rtl="0">
            <a:defRPr sz="1000"/>
          </a:pPr>
          <a:r>
            <a:rPr lang="nl-NL" sz="1000" b="1" i="0" u="none" strike="noStrike" baseline="0">
              <a:solidFill>
                <a:srgbClr val="000000"/>
              </a:solidFill>
              <a:latin typeface="Arial"/>
              <a:cs typeface="Arial"/>
            </a:rPr>
            <a:t>Deadline</a:t>
          </a:r>
        </a:p>
        <a:p>
          <a:pPr algn="l" rtl="0">
            <a:defRPr sz="1000"/>
          </a:pPr>
          <a:r>
            <a:rPr lang="nl-NL" sz="1000" b="0" i="0" u="none" strike="noStrike" baseline="0">
              <a:solidFill>
                <a:srgbClr val="000000"/>
              </a:solidFill>
              <a:latin typeface="Arial"/>
              <a:cs typeface="Arial"/>
            </a:rPr>
            <a:t>De uiterlijke inzenddatum van dit standhoudersformulier inclusief kopie van de voor-, en achterzijde van uw </a:t>
          </a:r>
          <a:r>
            <a:rPr lang="nl-NL" sz="1000" b="0" i="0" u="none" strike="noStrike" baseline="0">
              <a:solidFill>
                <a:schemeClr val="tx1"/>
              </a:solidFill>
              <a:latin typeface="Arial"/>
              <a:cs typeface="Arial"/>
            </a:rPr>
            <a:t>credit card is vrijdag 3 mei 2019. Wat </a:t>
          </a:r>
          <a:r>
            <a:rPr lang="nl-NL" sz="1000" b="0" i="0" u="none" strike="noStrike" baseline="0">
              <a:solidFill>
                <a:srgbClr val="000000"/>
              </a:solidFill>
              <a:latin typeface="Arial"/>
              <a:cs typeface="Arial"/>
            </a:rPr>
            <a:t>aangevraagd wordt, zal in rekening worden gebracht. </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Door dit formulier in te vullen en te retourneren aan NH Conference Centre Koningshof gaat u akkoord met de meegeleverde tentoonstellingsvoorwaarden.</a:t>
          </a:r>
          <a:endParaRPr lang="nl-NL" sz="10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590550</xdr:colOff>
          <xdr:row>25</xdr:row>
          <xdr:rowOff>123825</xdr:rowOff>
        </xdr:from>
        <xdr:to>
          <xdr:col>26</xdr:col>
          <xdr:colOff>266700</xdr:colOff>
          <xdr:row>74</xdr:row>
          <xdr:rowOff>114300</xdr:rowOff>
        </xdr:to>
        <xdr:sp macro="" textlink="">
          <xdr:nvSpPr>
            <xdr:cNvPr id="14352" name="Object 16" hidden="1">
              <a:extLst>
                <a:ext uri="{63B3BB69-23CF-44E3-9099-C40C66FF867C}">
                  <a14:compatExt spid="_x0000_s143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amp;B%20+%20INFO\Standhoudersformulier%20NVGE%20voorjaarscongre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informatie"/>
      <sheetName val="Basisafspraak"/>
      <sheetName val="Totaal overzicht"/>
      <sheetName val="1. Electra &amp; water"/>
      <sheetName val="2. Internet"/>
      <sheetName val="3. Bloemen &amp; planten"/>
      <sheetName val="4. Barista &amp; koffiemachines"/>
      <sheetName val="5. Meubilair"/>
      <sheetName val="6. Dranken"/>
      <sheetName val="7. Food"/>
      <sheetName val="8. Bewaking &amp; standschoonmaak"/>
      <sheetName val="9. Opslagruimte"/>
      <sheetName val="10.Trussin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slot@nh-hotels.com"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omments" Target="../comments9.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57"/>
  <sheetViews>
    <sheetView tabSelected="1" workbookViewId="0">
      <selection activeCell="C26" sqref="C26:F26"/>
    </sheetView>
  </sheetViews>
  <sheetFormatPr defaultRowHeight="12.75" x14ac:dyDescent="0.2"/>
  <cols>
    <col min="1" max="1" width="2.42578125" customWidth="1"/>
    <col min="2" max="2" width="18.140625" bestFit="1" customWidth="1"/>
    <col min="3" max="3" width="8.85546875" customWidth="1"/>
    <col min="4" max="4" width="10.85546875" bestFit="1" customWidth="1"/>
    <col min="5" max="5" width="18.28515625" customWidth="1"/>
    <col min="6" max="6" width="7" customWidth="1"/>
    <col min="7" max="7" width="3.5703125" style="5" customWidth="1"/>
    <col min="8" max="8" width="53.5703125" customWidth="1"/>
    <col min="10" max="10" width="10.85546875" bestFit="1" customWidth="1"/>
    <col min="11" max="11" width="11.85546875" bestFit="1" customWidth="1"/>
    <col min="12" max="12" width="5.28515625" customWidth="1"/>
  </cols>
  <sheetData>
    <row r="1" spans="1:13" s="25" customFormat="1" x14ac:dyDescent="0.2">
      <c r="A1" s="249" t="s">
        <v>64</v>
      </c>
      <c r="B1" s="249"/>
      <c r="C1" s="249"/>
      <c r="D1" s="249"/>
      <c r="E1" s="249"/>
      <c r="F1" s="249"/>
      <c r="G1" s="249"/>
      <c r="H1" s="249"/>
      <c r="I1" s="249"/>
      <c r="J1" s="249"/>
      <c r="K1" s="249"/>
      <c r="L1" s="249"/>
      <c r="M1" s="69"/>
    </row>
    <row r="2" spans="1:13" s="66" customFormat="1" ht="13.5" thickBot="1" x14ac:dyDescent="0.25">
      <c r="A2" s="65"/>
      <c r="B2" s="230" t="s">
        <v>203</v>
      </c>
      <c r="C2" s="231"/>
      <c r="D2" s="232"/>
      <c r="E2" s="65"/>
      <c r="F2" s="65"/>
      <c r="G2" s="65"/>
      <c r="H2" s="65"/>
      <c r="I2" s="65"/>
      <c r="J2" s="65"/>
      <c r="K2" s="65"/>
      <c r="L2" s="65"/>
      <c r="M2" s="65"/>
    </row>
    <row r="3" spans="1:13" ht="26.25" customHeight="1" thickBot="1" x14ac:dyDescent="0.25">
      <c r="A3" s="1"/>
      <c r="B3" s="6" t="s">
        <v>56</v>
      </c>
      <c r="C3" s="250"/>
      <c r="D3" s="250"/>
      <c r="E3" s="14" t="s">
        <v>60</v>
      </c>
      <c r="F3" s="145"/>
      <c r="G3" s="4"/>
      <c r="H3" s="93"/>
      <c r="I3" s="94"/>
      <c r="J3" s="94"/>
      <c r="K3" s="94"/>
      <c r="L3" s="94"/>
    </row>
    <row r="4" spans="1:13" s="25" customFormat="1" x14ac:dyDescent="0.2">
      <c r="A4" s="100"/>
      <c r="B4" s="100"/>
      <c r="C4" s="100"/>
      <c r="D4" s="100"/>
      <c r="E4" s="100"/>
      <c r="F4" s="100"/>
      <c r="G4" s="100"/>
      <c r="H4" s="146"/>
      <c r="I4" s="146"/>
      <c r="J4" s="146"/>
      <c r="K4" s="146"/>
      <c r="L4" s="146"/>
    </row>
    <row r="5" spans="1:13" x14ac:dyDescent="0.2">
      <c r="A5" s="1"/>
      <c r="B5" s="1" t="s">
        <v>45</v>
      </c>
      <c r="C5" s="147"/>
      <c r="D5" s="148"/>
      <c r="E5" s="148"/>
      <c r="F5" s="149"/>
      <c r="G5" s="4"/>
      <c r="H5" s="4" t="s">
        <v>54</v>
      </c>
      <c r="I5" s="150">
        <v>43600</v>
      </c>
      <c r="J5" s="100" t="s">
        <v>67</v>
      </c>
      <c r="K5" s="184" t="s">
        <v>205</v>
      </c>
      <c r="L5" s="1" t="s">
        <v>68</v>
      </c>
    </row>
    <row r="6" spans="1:13" s="11" customFormat="1" ht="3.95" customHeight="1" x14ac:dyDescent="0.2">
      <c r="A6" s="15"/>
      <c r="B6" s="15"/>
      <c r="C6" s="231"/>
      <c r="D6" s="231"/>
      <c r="E6" s="231"/>
      <c r="F6" s="231"/>
      <c r="G6" s="4"/>
      <c r="H6" s="151"/>
      <c r="I6" s="15"/>
      <c r="J6" s="134"/>
      <c r="K6" s="1"/>
      <c r="L6" s="1"/>
    </row>
    <row r="7" spans="1:13" x14ac:dyDescent="0.2">
      <c r="A7" s="1"/>
      <c r="B7" s="1" t="s">
        <v>46</v>
      </c>
      <c r="C7" s="227"/>
      <c r="D7" s="228"/>
      <c r="E7" s="228"/>
      <c r="F7" s="229"/>
      <c r="G7" s="4"/>
      <c r="H7" s="4" t="s">
        <v>55</v>
      </c>
      <c r="I7" s="150">
        <v>43602</v>
      </c>
      <c r="J7" s="100" t="s">
        <v>67</v>
      </c>
      <c r="K7" s="184" t="s">
        <v>204</v>
      </c>
      <c r="L7" s="1" t="s">
        <v>68</v>
      </c>
    </row>
    <row r="8" spans="1:13" s="11" customFormat="1" ht="3.95" customHeight="1" x14ac:dyDescent="0.2">
      <c r="A8" s="15"/>
      <c r="B8" s="15"/>
      <c r="C8" s="231"/>
      <c r="D8" s="231"/>
      <c r="E8" s="231"/>
      <c r="F8" s="231"/>
      <c r="G8" s="4"/>
      <c r="H8" s="94"/>
      <c r="I8" s="245"/>
      <c r="J8" s="245"/>
      <c r="K8" s="245"/>
      <c r="L8" s="245"/>
    </row>
    <row r="9" spans="1:13" x14ac:dyDescent="0.2">
      <c r="A9" s="1"/>
      <c r="B9" s="1" t="s">
        <v>47</v>
      </c>
      <c r="C9" s="227"/>
      <c r="D9" s="228"/>
      <c r="E9" s="228"/>
      <c r="F9" s="229"/>
      <c r="G9" s="4"/>
      <c r="H9" s="94"/>
      <c r="I9" s="247"/>
      <c r="J9" s="247"/>
      <c r="K9" s="247"/>
      <c r="L9" s="247"/>
    </row>
    <row r="10" spans="1:13" s="11" customFormat="1" ht="3.95" customHeight="1" x14ac:dyDescent="0.2">
      <c r="A10" s="15"/>
      <c r="B10" s="15"/>
      <c r="C10" s="239"/>
      <c r="D10" s="239"/>
      <c r="E10" s="239"/>
      <c r="F10" s="239"/>
      <c r="G10" s="4"/>
      <c r="H10" s="94"/>
      <c r="I10" s="245"/>
      <c r="J10" s="245"/>
      <c r="K10" s="245"/>
      <c r="L10" s="245"/>
    </row>
    <row r="11" spans="1:13" x14ac:dyDescent="0.2">
      <c r="A11" s="1"/>
      <c r="B11" s="1" t="s">
        <v>48</v>
      </c>
      <c r="C11" s="152"/>
      <c r="D11" s="134" t="s">
        <v>49</v>
      </c>
      <c r="E11" s="227"/>
      <c r="F11" s="229"/>
      <c r="G11" s="4"/>
      <c r="H11" s="95" t="s">
        <v>206</v>
      </c>
      <c r="I11" s="96"/>
      <c r="J11" s="143"/>
      <c r="K11" s="247"/>
      <c r="L11" s="247"/>
    </row>
    <row r="12" spans="1:13" s="11" customFormat="1" ht="3.95" customHeight="1" x14ac:dyDescent="0.2">
      <c r="A12" s="15"/>
      <c r="B12" s="15"/>
      <c r="C12" s="240"/>
      <c r="D12" s="240"/>
      <c r="E12" s="239"/>
      <c r="F12" s="239"/>
      <c r="G12" s="4"/>
      <c r="H12" s="95"/>
      <c r="I12" s="244"/>
      <c r="J12" s="244"/>
      <c r="K12" s="245"/>
      <c r="L12" s="245"/>
    </row>
    <row r="13" spans="1:13" x14ac:dyDescent="0.2">
      <c r="A13" s="1"/>
      <c r="B13" s="1" t="s">
        <v>50</v>
      </c>
      <c r="C13" s="242"/>
      <c r="D13" s="243"/>
      <c r="E13" s="237"/>
      <c r="F13" s="237"/>
      <c r="G13" s="4"/>
      <c r="H13" s="95" t="s">
        <v>195</v>
      </c>
      <c r="I13" s="251"/>
      <c r="J13" s="251"/>
      <c r="K13" s="245"/>
      <c r="L13" s="245"/>
    </row>
    <row r="14" spans="1:13" s="11" customFormat="1" ht="3.95" customHeight="1" x14ac:dyDescent="0.2">
      <c r="A14" s="15"/>
      <c r="B14" s="15"/>
      <c r="C14" s="241"/>
      <c r="D14" s="241"/>
      <c r="E14" s="237"/>
      <c r="F14" s="237"/>
      <c r="G14" s="4"/>
      <c r="H14" s="94"/>
      <c r="I14" s="246"/>
      <c r="J14" s="246"/>
      <c r="K14" s="245"/>
      <c r="L14" s="245"/>
    </row>
    <row r="15" spans="1:13" x14ac:dyDescent="0.2">
      <c r="A15" s="1"/>
      <c r="B15" s="1" t="s">
        <v>52</v>
      </c>
      <c r="C15" s="227"/>
      <c r="D15" s="229"/>
      <c r="E15" s="237"/>
      <c r="F15" s="237"/>
      <c r="G15" s="4"/>
      <c r="H15" s="185" t="s">
        <v>196</v>
      </c>
      <c r="I15" s="247"/>
      <c r="J15" s="247"/>
      <c r="K15" s="245"/>
      <c r="L15" s="245"/>
    </row>
    <row r="16" spans="1:13" s="11" customFormat="1" ht="3.95" customHeight="1" x14ac:dyDescent="0.2">
      <c r="A16" s="15"/>
      <c r="B16" s="15"/>
      <c r="C16" s="231"/>
      <c r="D16" s="231"/>
      <c r="E16" s="237"/>
      <c r="F16" s="237"/>
      <c r="G16" s="4"/>
      <c r="H16" s="94"/>
      <c r="I16" s="245"/>
      <c r="J16" s="245"/>
      <c r="K16" s="245"/>
      <c r="L16" s="245"/>
    </row>
    <row r="17" spans="1:12" x14ac:dyDescent="0.2">
      <c r="A17" s="1"/>
      <c r="B17" s="1" t="s">
        <v>51</v>
      </c>
      <c r="C17" s="242"/>
      <c r="D17" s="243"/>
      <c r="E17" s="237"/>
      <c r="F17" s="237"/>
      <c r="G17" s="4"/>
      <c r="H17" s="94"/>
      <c r="I17" s="248"/>
      <c r="J17" s="248"/>
      <c r="K17" s="245"/>
      <c r="L17" s="245"/>
    </row>
    <row r="18" spans="1:12" s="11" customFormat="1" ht="3.95" customHeight="1" thickBot="1" x14ac:dyDescent="0.25">
      <c r="A18" s="15"/>
      <c r="B18" s="15"/>
      <c r="C18" s="241"/>
      <c r="D18" s="241"/>
      <c r="E18" s="240"/>
      <c r="F18" s="240"/>
      <c r="G18" s="4"/>
      <c r="H18" s="94"/>
      <c r="I18" s="246"/>
      <c r="J18" s="246"/>
      <c r="K18" s="245"/>
      <c r="L18" s="245"/>
    </row>
    <row r="19" spans="1:12" x14ac:dyDescent="0.2">
      <c r="A19" s="1"/>
      <c r="B19" s="1" t="s">
        <v>53</v>
      </c>
      <c r="C19" s="227"/>
      <c r="D19" s="228"/>
      <c r="E19" s="228"/>
      <c r="F19" s="229"/>
      <c r="G19" s="4"/>
      <c r="H19" s="153" t="s">
        <v>71</v>
      </c>
      <c r="I19" s="233"/>
      <c r="J19" s="233"/>
      <c r="K19" s="233"/>
      <c r="L19" s="234"/>
    </row>
    <row r="20" spans="1:12" ht="6" customHeight="1" x14ac:dyDescent="0.2">
      <c r="A20" s="1"/>
      <c r="B20" s="235"/>
      <c r="C20" s="235"/>
      <c r="D20" s="235"/>
      <c r="E20" s="235"/>
      <c r="F20" s="235"/>
      <c r="G20" s="4"/>
      <c r="H20" s="236"/>
      <c r="I20" s="237"/>
      <c r="J20" s="237"/>
      <c r="K20" s="237"/>
      <c r="L20" s="238"/>
    </row>
    <row r="21" spans="1:12" ht="12.75" customHeight="1" x14ac:dyDescent="0.2">
      <c r="A21" s="1"/>
      <c r="B21" s="1"/>
      <c r="C21" s="1"/>
      <c r="D21" s="1"/>
      <c r="E21" s="1"/>
      <c r="F21" s="1"/>
      <c r="G21" s="4"/>
      <c r="H21" s="154"/>
      <c r="I21" s="15"/>
      <c r="J21" s="15"/>
      <c r="K21" s="15"/>
      <c r="L21" s="155"/>
    </row>
    <row r="22" spans="1:12" x14ac:dyDescent="0.2">
      <c r="A22" s="1"/>
      <c r="B22" s="2" t="s">
        <v>57</v>
      </c>
      <c r="C22" s="252" t="s">
        <v>58</v>
      </c>
      <c r="D22" s="252"/>
      <c r="E22" s="253"/>
      <c r="F22" s="156"/>
      <c r="G22" s="4"/>
      <c r="H22" s="157"/>
      <c r="I22" s="94"/>
      <c r="J22" s="94"/>
      <c r="K22" s="94"/>
      <c r="L22" s="158"/>
    </row>
    <row r="23" spans="1:12" ht="13.5" thickBot="1" x14ac:dyDescent="0.25">
      <c r="A23" s="1"/>
      <c r="B23" s="1"/>
      <c r="C23" s="1"/>
      <c r="D23" s="1"/>
      <c r="E23" s="1"/>
      <c r="F23" s="1"/>
      <c r="G23" s="4"/>
      <c r="H23" s="159"/>
      <c r="I23" s="160"/>
      <c r="J23" s="160"/>
      <c r="K23" s="160"/>
      <c r="L23" s="161"/>
    </row>
    <row r="24" spans="1:12" x14ac:dyDescent="0.2">
      <c r="A24" s="1"/>
      <c r="B24" s="1" t="s">
        <v>45</v>
      </c>
      <c r="C24" s="227"/>
      <c r="D24" s="228"/>
      <c r="E24" s="228"/>
      <c r="F24" s="229"/>
      <c r="G24" s="4"/>
      <c r="H24" s="162"/>
      <c r="I24" s="163"/>
      <c r="J24" s="146"/>
      <c r="K24" s="94"/>
      <c r="L24" s="94"/>
    </row>
    <row r="25" spans="1:12" ht="3.95" customHeight="1" x14ac:dyDescent="0.2">
      <c r="A25" s="1"/>
      <c r="B25" s="15"/>
      <c r="C25" s="231"/>
      <c r="D25" s="231"/>
      <c r="E25" s="231"/>
      <c r="F25" s="231"/>
      <c r="G25" s="4"/>
      <c r="H25" s="164"/>
      <c r="I25" s="94"/>
      <c r="J25" s="146"/>
      <c r="K25" s="94"/>
      <c r="L25" s="94"/>
    </row>
    <row r="26" spans="1:12" ht="12" customHeight="1" x14ac:dyDescent="0.2">
      <c r="A26" s="1"/>
      <c r="B26" s="1" t="s">
        <v>46</v>
      </c>
      <c r="C26" s="227"/>
      <c r="D26" s="228"/>
      <c r="E26" s="228"/>
      <c r="F26" s="229"/>
      <c r="G26" s="4"/>
      <c r="H26" s="93" t="s">
        <v>72</v>
      </c>
      <c r="I26" s="163"/>
      <c r="J26" s="146"/>
      <c r="K26" s="94"/>
      <c r="L26" s="94"/>
    </row>
    <row r="27" spans="1:12" ht="3.95" customHeight="1" x14ac:dyDescent="0.2">
      <c r="A27" s="1"/>
      <c r="B27" s="15"/>
      <c r="C27" s="231"/>
      <c r="D27" s="231"/>
      <c r="E27" s="231"/>
      <c r="F27" s="231"/>
      <c r="G27" s="4"/>
      <c r="H27" s="94"/>
      <c r="I27" s="94"/>
      <c r="J27" s="94"/>
      <c r="K27" s="94"/>
      <c r="L27" s="94"/>
    </row>
    <row r="28" spans="1:12" x14ac:dyDescent="0.2">
      <c r="A28" s="1"/>
      <c r="B28" s="1" t="s">
        <v>47</v>
      </c>
      <c r="C28" s="227"/>
      <c r="D28" s="228"/>
      <c r="E28" s="228"/>
      <c r="F28" s="229"/>
      <c r="G28" s="4"/>
      <c r="H28" s="94" t="s">
        <v>73</v>
      </c>
      <c r="I28" s="94"/>
      <c r="J28" s="94"/>
      <c r="K28" s="94"/>
      <c r="L28" s="94"/>
    </row>
    <row r="29" spans="1:12" ht="3.95" customHeight="1" x14ac:dyDescent="0.2">
      <c r="A29" s="1"/>
      <c r="B29" s="15"/>
      <c r="C29" s="239"/>
      <c r="D29" s="239"/>
      <c r="E29" s="239"/>
      <c r="F29" s="239"/>
      <c r="G29" s="4"/>
      <c r="H29" s="1"/>
      <c r="I29" s="1"/>
      <c r="J29" s="1"/>
      <c r="K29" s="1"/>
      <c r="L29" s="1"/>
    </row>
    <row r="30" spans="1:12" x14ac:dyDescent="0.2">
      <c r="A30" s="1"/>
      <c r="B30" s="1" t="s">
        <v>48</v>
      </c>
      <c r="C30" s="152"/>
      <c r="D30" s="134" t="s">
        <v>49</v>
      </c>
      <c r="E30" s="227"/>
      <c r="F30" s="229"/>
      <c r="G30" s="4"/>
      <c r="H30" s="1" t="s">
        <v>74</v>
      </c>
      <c r="I30" s="227"/>
      <c r="J30" s="228"/>
      <c r="K30" s="228"/>
      <c r="L30" s="229"/>
    </row>
    <row r="31" spans="1:12" ht="3.95" customHeight="1" x14ac:dyDescent="0.2">
      <c r="A31" s="1"/>
      <c r="B31" s="15"/>
      <c r="C31" s="240"/>
      <c r="D31" s="240"/>
      <c r="E31" s="239"/>
      <c r="F31" s="239"/>
      <c r="G31" s="4"/>
      <c r="H31" s="1"/>
      <c r="I31" s="1"/>
      <c r="J31" s="1"/>
      <c r="K31" s="1"/>
      <c r="L31" s="1"/>
    </row>
    <row r="32" spans="1:12" x14ac:dyDescent="0.2">
      <c r="A32" s="1"/>
      <c r="B32" s="1" t="s">
        <v>50</v>
      </c>
      <c r="C32" s="242"/>
      <c r="D32" s="243"/>
      <c r="E32" s="237"/>
      <c r="F32" s="237"/>
      <c r="G32" s="4"/>
      <c r="H32" s="1" t="s">
        <v>75</v>
      </c>
      <c r="I32" s="227"/>
      <c r="J32" s="228"/>
      <c r="K32" s="228"/>
      <c r="L32" s="229"/>
    </row>
    <row r="33" spans="1:12" ht="3.95" customHeight="1" x14ac:dyDescent="0.2">
      <c r="A33" s="1"/>
      <c r="B33" s="15"/>
      <c r="C33" s="241"/>
      <c r="D33" s="241"/>
      <c r="E33" s="237"/>
      <c r="F33" s="237"/>
      <c r="G33" s="4"/>
      <c r="H33" s="1"/>
      <c r="I33" s="1"/>
      <c r="J33" s="1"/>
      <c r="K33" s="1"/>
      <c r="L33" s="1"/>
    </row>
    <row r="34" spans="1:12" x14ac:dyDescent="0.2">
      <c r="A34" s="1"/>
      <c r="B34" s="1" t="s">
        <v>52</v>
      </c>
      <c r="C34" s="227"/>
      <c r="D34" s="229"/>
      <c r="E34" s="237"/>
      <c r="F34" s="237"/>
      <c r="G34" s="4"/>
      <c r="H34" s="1" t="s">
        <v>76</v>
      </c>
      <c r="I34" s="227"/>
      <c r="J34" s="228"/>
      <c r="K34" s="228"/>
      <c r="L34" s="229"/>
    </row>
    <row r="35" spans="1:12" ht="3.95" customHeight="1" x14ac:dyDescent="0.2">
      <c r="A35" s="1"/>
      <c r="B35" s="15"/>
      <c r="C35" s="231"/>
      <c r="D35" s="231"/>
      <c r="E35" s="237"/>
      <c r="F35" s="237"/>
      <c r="G35" s="4"/>
      <c r="H35" s="1"/>
      <c r="I35" s="1"/>
      <c r="J35" s="1"/>
      <c r="K35" s="1"/>
      <c r="L35" s="1"/>
    </row>
    <row r="36" spans="1:12" x14ac:dyDescent="0.2">
      <c r="A36" s="1"/>
      <c r="B36" s="1" t="s">
        <v>51</v>
      </c>
      <c r="C36" s="242"/>
      <c r="D36" s="243"/>
      <c r="E36" s="237"/>
      <c r="F36" s="237"/>
      <c r="G36" s="4"/>
      <c r="H36" s="1" t="s">
        <v>77</v>
      </c>
      <c r="I36" s="227"/>
      <c r="J36" s="228"/>
      <c r="K36" s="228"/>
      <c r="L36" s="229"/>
    </row>
    <row r="37" spans="1:12" ht="3.95" customHeight="1" x14ac:dyDescent="0.2">
      <c r="A37" s="1"/>
      <c r="B37" s="15"/>
      <c r="C37" s="241"/>
      <c r="D37" s="241"/>
      <c r="E37" s="240"/>
      <c r="F37" s="240"/>
      <c r="G37" s="4"/>
      <c r="H37" s="1"/>
      <c r="I37" s="1"/>
      <c r="J37" s="1"/>
      <c r="K37" s="1"/>
      <c r="L37" s="1"/>
    </row>
    <row r="38" spans="1:12" x14ac:dyDescent="0.2">
      <c r="A38" s="1"/>
      <c r="B38" s="1" t="s">
        <v>53</v>
      </c>
      <c r="C38" s="227"/>
      <c r="D38" s="228"/>
      <c r="E38" s="228"/>
      <c r="F38" s="229"/>
      <c r="G38" s="4"/>
      <c r="H38" s="1"/>
      <c r="I38" s="1"/>
      <c r="J38" s="1"/>
      <c r="K38" s="1"/>
      <c r="L38" s="1"/>
    </row>
    <row r="39" spans="1:12" ht="3.95" customHeight="1" x14ac:dyDescent="0.2">
      <c r="A39" s="1"/>
      <c r="B39" s="235"/>
      <c r="C39" s="235"/>
      <c r="D39" s="235"/>
      <c r="E39" s="235"/>
      <c r="F39" s="235"/>
      <c r="G39" s="4"/>
      <c r="H39" s="1"/>
      <c r="I39" s="1"/>
      <c r="J39" s="1"/>
      <c r="K39" s="1"/>
      <c r="L39" s="1"/>
    </row>
    <row r="40" spans="1:12" x14ac:dyDescent="0.2">
      <c r="A40" s="1"/>
      <c r="B40" s="1" t="s">
        <v>70</v>
      </c>
      <c r="C40" s="227"/>
      <c r="D40" s="228"/>
      <c r="E40" s="228"/>
      <c r="F40" s="229"/>
      <c r="G40" s="4"/>
      <c r="H40" s="1" t="s">
        <v>161</v>
      </c>
      <c r="I40" s="227"/>
      <c r="J40" s="228"/>
      <c r="K40" s="228"/>
      <c r="L40" s="229"/>
    </row>
    <row r="41" spans="1:12" ht="3.95" customHeight="1" x14ac:dyDescent="0.2"/>
    <row r="42" spans="1:12" ht="11.25" customHeight="1" x14ac:dyDescent="0.2">
      <c r="B42" s="1" t="s">
        <v>159</v>
      </c>
      <c r="C42" s="227"/>
      <c r="D42" s="228"/>
      <c r="E42" s="228"/>
      <c r="F42" s="229"/>
    </row>
    <row r="43" spans="1:12" ht="3.95" customHeight="1" x14ac:dyDescent="0.2"/>
    <row r="44" spans="1:12" x14ac:dyDescent="0.2">
      <c r="B44" s="1" t="s">
        <v>160</v>
      </c>
      <c r="C44" s="227"/>
      <c r="D44" s="228"/>
      <c r="E44" s="228"/>
      <c r="F44" s="229"/>
    </row>
    <row r="45" spans="1:12" ht="3.95" customHeight="1" x14ac:dyDescent="0.2"/>
    <row r="47" spans="1:12" ht="3.95" customHeight="1" x14ac:dyDescent="0.2"/>
    <row r="49" spans="5:5" ht="3.95" customHeight="1" x14ac:dyDescent="0.2"/>
    <row r="51" spans="5:5" ht="3.95" customHeight="1" x14ac:dyDescent="0.2"/>
    <row r="53" spans="5:5" ht="3.95" customHeight="1" x14ac:dyDescent="0.2"/>
    <row r="57" spans="5:5" x14ac:dyDescent="0.2">
      <c r="E57" s="11"/>
    </row>
  </sheetData>
  <sheetProtection algorithmName="SHA-512" hashValue="iiOIunlJQko4WGrjTVzYhi9Ve0PYYONBrIMBbzjYnQy/+u2WkQRcwsEiYpOcQY8921l4WxzVwGkinxV9MOv4yQ==" saltValue="+A1/7a+tNWZJ2gZDGEfbJQ==" spinCount="100000" sheet="1" objects="1" scenarios="1" selectLockedCells="1"/>
  <protectedRanges>
    <protectedRange password="CC77" sqref="C7:F7 C9:F9 E11:F11 C19:F19 C11 C13:D13 C15:D15 C17:D17 C5:F5 F22 C26:F26 I9:L9 I11 K11:L11 I13:J13 I15:J15 I17:J17 I19:L19 C24:F24" name="Range1"/>
  </protectedRanges>
  <mergeCells count="59">
    <mergeCell ref="C7:F7"/>
    <mergeCell ref="I9:L9"/>
    <mergeCell ref="C40:F40"/>
    <mergeCell ref="A1:L1"/>
    <mergeCell ref="C14:D14"/>
    <mergeCell ref="C16:D16"/>
    <mergeCell ref="C18:D18"/>
    <mergeCell ref="C3:D3"/>
    <mergeCell ref="K11:L11"/>
    <mergeCell ref="I13:J13"/>
    <mergeCell ref="C13:D13"/>
    <mergeCell ref="C9:F9"/>
    <mergeCell ref="E11:F11"/>
    <mergeCell ref="E12:F18"/>
    <mergeCell ref="C24:F24"/>
    <mergeCell ref="C22:E22"/>
    <mergeCell ref="C15:D15"/>
    <mergeCell ref="C17:D17"/>
    <mergeCell ref="B20:F20"/>
    <mergeCell ref="I12:J12"/>
    <mergeCell ref="C8:F8"/>
    <mergeCell ref="C10:F10"/>
    <mergeCell ref="C12:D12"/>
    <mergeCell ref="C19:F19"/>
    <mergeCell ref="I8:L8"/>
    <mergeCell ref="I10:L10"/>
    <mergeCell ref="K12:L18"/>
    <mergeCell ref="I14:J14"/>
    <mergeCell ref="I16:J16"/>
    <mergeCell ref="I18:J18"/>
    <mergeCell ref="I15:J15"/>
    <mergeCell ref="I17:J17"/>
    <mergeCell ref="C29:F29"/>
    <mergeCell ref="C31:D31"/>
    <mergeCell ref="C26:F26"/>
    <mergeCell ref="C28:F28"/>
    <mergeCell ref="E30:F30"/>
    <mergeCell ref="E31:F37"/>
    <mergeCell ref="C33:D33"/>
    <mergeCell ref="C35:D35"/>
    <mergeCell ref="C37:D37"/>
    <mergeCell ref="C36:D36"/>
    <mergeCell ref="C32:D32"/>
    <mergeCell ref="C42:F42"/>
    <mergeCell ref="C44:F44"/>
    <mergeCell ref="B2:D2"/>
    <mergeCell ref="I40:L40"/>
    <mergeCell ref="I36:L36"/>
    <mergeCell ref="I34:L34"/>
    <mergeCell ref="I32:L32"/>
    <mergeCell ref="I30:L30"/>
    <mergeCell ref="I19:L19"/>
    <mergeCell ref="B39:F39"/>
    <mergeCell ref="C6:F6"/>
    <mergeCell ref="C34:D34"/>
    <mergeCell ref="H20:L20"/>
    <mergeCell ref="C38:F38"/>
    <mergeCell ref="C25:F25"/>
    <mergeCell ref="C27:F27"/>
  </mergeCells>
  <phoneticPr fontId="6" type="noConversion"/>
  <hyperlinks>
    <hyperlink ref="H15" r:id="rId1"/>
  </hyperlinks>
  <pageMargins left="0.75" right="0.75" top="1" bottom="1" header="0.5" footer="0.5"/>
  <pageSetup paperSize="9" orientation="landscape" r:id="rId2"/>
  <headerFooter alignWithMargins="0"/>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I75"/>
  <sheetViews>
    <sheetView topLeftCell="A36" workbookViewId="0">
      <selection activeCell="F59" sqref="F59:F60"/>
    </sheetView>
  </sheetViews>
  <sheetFormatPr defaultRowHeight="12.75" x14ac:dyDescent="0.2"/>
  <cols>
    <col min="1" max="1" width="2.42578125" customWidth="1"/>
    <col min="2" max="2" width="57.7109375" customWidth="1"/>
    <col min="3" max="3" width="9" customWidth="1"/>
    <col min="4" max="4" width="7.42578125" customWidth="1"/>
    <col min="5" max="5" width="7.7109375" bestFit="1" customWidth="1"/>
    <col min="8" max="8" width="10.7109375" bestFit="1" customWidth="1"/>
  </cols>
  <sheetData>
    <row r="1" spans="1:9" s="198" customFormat="1" x14ac:dyDescent="0.2">
      <c r="A1" s="249" t="s">
        <v>64</v>
      </c>
      <c r="B1" s="249"/>
      <c r="C1" s="249"/>
      <c r="D1" s="249"/>
      <c r="E1" s="249"/>
      <c r="F1" s="249"/>
      <c r="G1" s="249"/>
      <c r="H1" s="249"/>
      <c r="I1"/>
    </row>
    <row r="2" spans="1:9" s="198" customFormat="1" x14ac:dyDescent="0.2">
      <c r="A2" s="212"/>
      <c r="B2" s="212"/>
      <c r="C2" s="212"/>
      <c r="D2" s="212"/>
      <c r="E2" s="212"/>
      <c r="F2" s="212"/>
      <c r="G2" s="212"/>
      <c r="H2" s="212"/>
      <c r="I2" s="135"/>
    </row>
    <row r="3" spans="1:9" s="198" customFormat="1" ht="16.5" x14ac:dyDescent="0.25">
      <c r="A3" s="212"/>
      <c r="B3" s="376" t="s">
        <v>165</v>
      </c>
      <c r="C3" s="377"/>
      <c r="D3" s="377"/>
      <c r="E3" s="377"/>
      <c r="F3" s="377"/>
      <c r="G3" s="377"/>
      <c r="H3" s="377"/>
      <c r="I3" s="135"/>
    </row>
    <row r="4" spans="1:9" s="198" customFormat="1" ht="13.5" thickBot="1" x14ac:dyDescent="0.25">
      <c r="A4" s="65"/>
      <c r="B4" s="65"/>
      <c r="C4" s="65"/>
      <c r="D4" s="65"/>
      <c r="E4" s="65"/>
      <c r="F4" s="65"/>
      <c r="G4" s="65"/>
      <c r="H4" s="65"/>
      <c r="I4"/>
    </row>
    <row r="5" spans="1:9" s="198" customFormat="1" ht="21" thickBot="1" x14ac:dyDescent="0.25">
      <c r="A5" s="76"/>
      <c r="B5" s="71" t="s">
        <v>117</v>
      </c>
      <c r="C5" s="213"/>
      <c r="D5" s="73"/>
      <c r="E5" s="73"/>
      <c r="F5" s="73"/>
      <c r="G5" s="73"/>
      <c r="H5" s="74">
        <f>'[1]Algemene informatie'!F3</f>
        <v>0</v>
      </c>
      <c r="I5"/>
    </row>
    <row r="6" spans="1:9" s="198" customFormat="1" ht="20.25" x14ac:dyDescent="0.2">
      <c r="A6" s="115"/>
      <c r="B6" s="85"/>
      <c r="C6" s="195"/>
      <c r="D6" s="117"/>
      <c r="E6" s="117"/>
      <c r="F6" s="117"/>
      <c r="G6" s="117"/>
      <c r="H6" s="194"/>
      <c r="I6"/>
    </row>
    <row r="7" spans="1:9" s="198" customFormat="1" x14ac:dyDescent="0.2">
      <c r="A7" s="115"/>
      <c r="B7" s="357" t="s">
        <v>104</v>
      </c>
      <c r="C7" s="357"/>
      <c r="D7" s="357"/>
      <c r="E7" s="357"/>
      <c r="F7" s="357"/>
      <c r="G7" s="357"/>
      <c r="H7" s="357"/>
      <c r="I7"/>
    </row>
    <row r="8" spans="1:9" s="198" customFormat="1" x14ac:dyDescent="0.2">
      <c r="A8" s="110"/>
      <c r="B8" s="119" t="s">
        <v>105</v>
      </c>
      <c r="C8" s="110"/>
      <c r="D8" s="110"/>
      <c r="E8" s="110"/>
      <c r="F8" s="110"/>
      <c r="G8" s="110"/>
      <c r="H8" s="85"/>
      <c r="I8"/>
    </row>
    <row r="9" spans="1:9" s="198" customFormat="1" x14ac:dyDescent="0.2">
      <c r="A9" s="110"/>
      <c r="B9" s="119" t="s">
        <v>106</v>
      </c>
      <c r="C9" s="110"/>
      <c r="D9" s="110"/>
      <c r="E9" s="110"/>
      <c r="F9" s="110"/>
      <c r="G9" s="110"/>
      <c r="H9" s="85"/>
      <c r="I9"/>
    </row>
    <row r="10" spans="1:9" s="198" customFormat="1" x14ac:dyDescent="0.2">
      <c r="A10" s="25"/>
      <c r="B10" s="118"/>
      <c r="C10" s="144"/>
      <c r="D10" s="191"/>
      <c r="E10" s="191"/>
      <c r="F10" s="356"/>
      <c r="G10" s="356"/>
      <c r="H10" s="191"/>
      <c r="I10"/>
    </row>
    <row r="11" spans="1:9" s="198" customFormat="1" x14ac:dyDescent="0.2">
      <c r="A11"/>
      <c r="B11" s="14" t="s">
        <v>118</v>
      </c>
      <c r="C11" s="137"/>
      <c r="D11" s="172"/>
      <c r="E11" s="11"/>
      <c r="F11" s="356"/>
      <c r="G11" s="356"/>
      <c r="H11" s="11"/>
      <c r="I11"/>
    </row>
    <row r="12" spans="1:9" s="198" customFormat="1" x14ac:dyDescent="0.2">
      <c r="A12"/>
      <c r="B12"/>
      <c r="C12" s="137"/>
      <c r="D12" s="172"/>
      <c r="E12" s="11"/>
      <c r="F12" s="186" t="s">
        <v>17</v>
      </c>
      <c r="G12" s="25" t="s">
        <v>40</v>
      </c>
      <c r="H12" s="191" t="s">
        <v>32</v>
      </c>
      <c r="I12"/>
    </row>
    <row r="13" spans="1:9" s="198" customFormat="1" x14ac:dyDescent="0.2">
      <c r="A13"/>
      <c r="B13" s="190" t="s">
        <v>214</v>
      </c>
      <c r="C13" s="363">
        <v>2.5</v>
      </c>
      <c r="D13" s="353" t="s">
        <v>2</v>
      </c>
      <c r="E13" s="11"/>
      <c r="F13" s="366"/>
      <c r="G13" s="366"/>
      <c r="H13" s="348">
        <f>G13*F13*C13</f>
        <v>0</v>
      </c>
      <c r="I13"/>
    </row>
    <row r="14" spans="1:9" s="198" customFormat="1" x14ac:dyDescent="0.2">
      <c r="A14"/>
      <c r="B14" s="82"/>
      <c r="C14" s="364"/>
      <c r="D14" s="365"/>
      <c r="E14" s="11"/>
      <c r="F14" s="367"/>
      <c r="G14" s="367"/>
      <c r="H14" s="349"/>
      <c r="I14"/>
    </row>
    <row r="15" spans="1:9" s="198" customFormat="1" x14ac:dyDescent="0.2">
      <c r="A15"/>
      <c r="B15" s="190" t="s">
        <v>166</v>
      </c>
      <c r="C15" s="363">
        <v>4.8</v>
      </c>
      <c r="D15" s="353" t="s">
        <v>25</v>
      </c>
      <c r="E15" s="11"/>
      <c r="F15" s="366"/>
      <c r="G15" s="366"/>
      <c r="H15" s="348">
        <f>G15*F15*C15</f>
        <v>0</v>
      </c>
      <c r="I15"/>
    </row>
    <row r="16" spans="1:9" s="198" customFormat="1" x14ac:dyDescent="0.2">
      <c r="A16"/>
      <c r="B16" s="82" t="s">
        <v>167</v>
      </c>
      <c r="C16" s="364"/>
      <c r="D16" s="365"/>
      <c r="E16" s="11"/>
      <c r="F16" s="367"/>
      <c r="G16" s="367"/>
      <c r="H16" s="349"/>
      <c r="I16"/>
    </row>
    <row r="17" spans="1:9" s="198" customFormat="1" x14ac:dyDescent="0.2">
      <c r="A17"/>
      <c r="B17" s="190" t="s">
        <v>168</v>
      </c>
      <c r="C17" s="363">
        <v>5.5</v>
      </c>
      <c r="D17" s="353" t="s">
        <v>25</v>
      </c>
      <c r="E17" s="11"/>
      <c r="F17" s="366"/>
      <c r="G17" s="366"/>
      <c r="H17" s="348">
        <f>G17*F17*C17</f>
        <v>0</v>
      </c>
      <c r="I17"/>
    </row>
    <row r="18" spans="1:9" s="198" customFormat="1" x14ac:dyDescent="0.2">
      <c r="A18"/>
      <c r="B18" s="82" t="s">
        <v>169</v>
      </c>
      <c r="C18" s="364"/>
      <c r="D18" s="365"/>
      <c r="E18" s="11"/>
      <c r="F18" s="367"/>
      <c r="G18" s="367"/>
      <c r="H18" s="349"/>
      <c r="I18"/>
    </row>
    <row r="19" spans="1:9" s="198" customFormat="1" x14ac:dyDescent="0.2">
      <c r="A19"/>
      <c r="B19" s="190" t="s">
        <v>168</v>
      </c>
      <c r="C19" s="363">
        <v>11</v>
      </c>
      <c r="D19" s="353" t="s">
        <v>25</v>
      </c>
      <c r="E19" s="11"/>
      <c r="F19" s="366"/>
      <c r="G19" s="366"/>
      <c r="H19" s="348">
        <f>G19*F19*C19</f>
        <v>0</v>
      </c>
      <c r="I19"/>
    </row>
    <row r="20" spans="1:9" s="198" customFormat="1" x14ac:dyDescent="0.2">
      <c r="A20"/>
      <c r="B20" s="82" t="s">
        <v>170</v>
      </c>
      <c r="C20" s="364"/>
      <c r="D20" s="365"/>
      <c r="E20" s="11"/>
      <c r="F20" s="367"/>
      <c r="G20" s="367"/>
      <c r="H20" s="349"/>
      <c r="I20"/>
    </row>
    <row r="21" spans="1:9" s="198" customFormat="1" x14ac:dyDescent="0.2">
      <c r="A21"/>
      <c r="B21" s="190" t="s">
        <v>171</v>
      </c>
      <c r="C21" s="363">
        <v>3</v>
      </c>
      <c r="D21" s="353" t="s">
        <v>25</v>
      </c>
      <c r="E21" s="11"/>
      <c r="F21" s="366"/>
      <c r="G21" s="366"/>
      <c r="H21" s="348">
        <f>G21*F21*C21</f>
        <v>0</v>
      </c>
      <c r="I21"/>
    </row>
    <row r="22" spans="1:9" s="198" customFormat="1" x14ac:dyDescent="0.2">
      <c r="A22"/>
      <c r="B22" s="82" t="s">
        <v>213</v>
      </c>
      <c r="C22" s="364"/>
      <c r="D22" s="365"/>
      <c r="E22" s="11"/>
      <c r="F22" s="367"/>
      <c r="G22" s="367"/>
      <c r="H22" s="349"/>
      <c r="I22"/>
    </row>
    <row r="23" spans="1:9" s="198" customFormat="1" x14ac:dyDescent="0.2">
      <c r="A23"/>
      <c r="B23" s="190" t="s">
        <v>172</v>
      </c>
      <c r="C23" s="363">
        <v>5.25</v>
      </c>
      <c r="D23" s="353" t="s">
        <v>25</v>
      </c>
      <c r="E23" s="11"/>
      <c r="F23" s="366"/>
      <c r="G23" s="366"/>
      <c r="H23" s="348">
        <f>G23*F23*C23</f>
        <v>0</v>
      </c>
      <c r="I23"/>
    </row>
    <row r="24" spans="1:9" s="198" customFormat="1" x14ac:dyDescent="0.2">
      <c r="A24"/>
      <c r="B24" s="82" t="s">
        <v>213</v>
      </c>
      <c r="C24" s="339"/>
      <c r="D24" s="378"/>
      <c r="E24" s="11"/>
      <c r="F24" s="367"/>
      <c r="G24" s="367"/>
      <c r="H24" s="349"/>
      <c r="I24"/>
    </row>
    <row r="25" spans="1:9" s="198" customFormat="1" x14ac:dyDescent="0.2">
      <c r="A25"/>
      <c r="B25" s="120"/>
      <c r="C25" s="128"/>
      <c r="D25" s="129"/>
      <c r="E25" s="11"/>
      <c r="F25" s="196"/>
      <c r="G25" s="196"/>
      <c r="H25" s="112"/>
      <c r="I25"/>
    </row>
    <row r="26" spans="1:9" s="198" customFormat="1" x14ac:dyDescent="0.2">
      <c r="A26"/>
      <c r="B26" s="130" t="s">
        <v>119</v>
      </c>
      <c r="C26" s="128"/>
      <c r="D26" s="129"/>
      <c r="E26" s="11"/>
      <c r="F26" s="196"/>
      <c r="G26" s="196"/>
      <c r="H26" s="112"/>
      <c r="I26"/>
    </row>
    <row r="27" spans="1:9" s="198" customFormat="1" x14ac:dyDescent="0.2">
      <c r="A27"/>
      <c r="B27" s="120"/>
      <c r="C27" s="128"/>
      <c r="D27" s="129"/>
      <c r="E27" s="11"/>
      <c r="F27" s="196"/>
      <c r="G27" s="196"/>
      <c r="H27" s="112"/>
      <c r="I27"/>
    </row>
    <row r="28" spans="1:9" s="198" customFormat="1" x14ac:dyDescent="0.2">
      <c r="A28"/>
      <c r="B28" s="190" t="s">
        <v>120</v>
      </c>
      <c r="C28" s="363">
        <v>1.5</v>
      </c>
      <c r="D28" s="353" t="s">
        <v>121</v>
      </c>
      <c r="E28" s="11"/>
      <c r="F28" s="366"/>
      <c r="G28" s="366"/>
      <c r="H28" s="348">
        <f>G28*F28*C28</f>
        <v>0</v>
      </c>
      <c r="I28"/>
    </row>
    <row r="29" spans="1:9" s="198" customFormat="1" x14ac:dyDescent="0.2">
      <c r="A29"/>
      <c r="B29" s="82"/>
      <c r="C29" s="364"/>
      <c r="D29" s="365"/>
      <c r="E29" s="11"/>
      <c r="F29" s="367"/>
      <c r="G29" s="367"/>
      <c r="H29" s="349"/>
      <c r="I29"/>
    </row>
    <row r="30" spans="1:9" s="198" customFormat="1" x14ac:dyDescent="0.2">
      <c r="A30"/>
      <c r="B30" s="190" t="s">
        <v>122</v>
      </c>
      <c r="C30" s="363">
        <v>2.5</v>
      </c>
      <c r="D30" s="353" t="s">
        <v>121</v>
      </c>
      <c r="E30" s="11"/>
      <c r="F30" s="366"/>
      <c r="G30" s="366"/>
      <c r="H30" s="348">
        <f>G30*F30*C30</f>
        <v>0</v>
      </c>
      <c r="I30"/>
    </row>
    <row r="31" spans="1:9" s="198" customFormat="1" x14ac:dyDescent="0.2">
      <c r="A31"/>
      <c r="B31" s="82"/>
      <c r="C31" s="364"/>
      <c r="D31" s="365"/>
      <c r="E31" s="11"/>
      <c r="F31" s="367"/>
      <c r="G31" s="367"/>
      <c r="H31" s="349"/>
      <c r="I31"/>
    </row>
    <row r="32" spans="1:9" s="198" customFormat="1" x14ac:dyDescent="0.2">
      <c r="A32"/>
      <c r="B32" s="190" t="s">
        <v>173</v>
      </c>
      <c r="C32" s="363">
        <v>2</v>
      </c>
      <c r="D32" s="353" t="s">
        <v>121</v>
      </c>
      <c r="E32" s="11"/>
      <c r="F32" s="366"/>
      <c r="G32" s="366"/>
      <c r="H32" s="348">
        <f>G32*F32*C32</f>
        <v>0</v>
      </c>
      <c r="I32"/>
    </row>
    <row r="33" spans="1:9" s="198" customFormat="1" x14ac:dyDescent="0.2">
      <c r="A33"/>
      <c r="B33" s="82"/>
      <c r="C33" s="364"/>
      <c r="D33" s="365"/>
      <c r="E33" s="11"/>
      <c r="F33" s="367"/>
      <c r="G33" s="367"/>
      <c r="H33" s="349"/>
      <c r="I33"/>
    </row>
    <row r="34" spans="1:9" s="198" customFormat="1" x14ac:dyDescent="0.2">
      <c r="A34"/>
      <c r="B34" s="190" t="s">
        <v>174</v>
      </c>
      <c r="C34" s="363">
        <v>1.5</v>
      </c>
      <c r="D34" s="353" t="s">
        <v>121</v>
      </c>
      <c r="E34" s="11"/>
      <c r="F34" s="366"/>
      <c r="G34" s="366"/>
      <c r="H34" s="348">
        <f>G34*F34*C34</f>
        <v>0</v>
      </c>
      <c r="I34"/>
    </row>
    <row r="35" spans="1:9" s="198" customFormat="1" x14ac:dyDescent="0.2">
      <c r="A35"/>
      <c r="B35" s="82" t="s">
        <v>175</v>
      </c>
      <c r="C35" s="364"/>
      <c r="D35" s="365"/>
      <c r="E35" s="11"/>
      <c r="F35" s="367"/>
      <c r="G35" s="367"/>
      <c r="H35" s="349"/>
      <c r="I35"/>
    </row>
    <row r="36" spans="1:9" s="198" customFormat="1" x14ac:dyDescent="0.2">
      <c r="A36"/>
      <c r="B36" s="190" t="s">
        <v>176</v>
      </c>
      <c r="C36" s="363">
        <v>2</v>
      </c>
      <c r="D36" s="353" t="s">
        <v>121</v>
      </c>
      <c r="E36" s="11"/>
      <c r="F36" s="366"/>
      <c r="G36" s="366"/>
      <c r="H36" s="348">
        <f>G36*F36*C36</f>
        <v>0</v>
      </c>
      <c r="I36"/>
    </row>
    <row r="37" spans="1:9" s="198" customFormat="1" x14ac:dyDescent="0.2">
      <c r="A37"/>
      <c r="B37" s="82" t="s">
        <v>177</v>
      </c>
      <c r="C37" s="364"/>
      <c r="D37" s="365"/>
      <c r="E37" s="11"/>
      <c r="F37" s="367"/>
      <c r="G37" s="367"/>
      <c r="H37" s="349"/>
      <c r="I37"/>
    </row>
    <row r="38" spans="1:9" s="198" customFormat="1" x14ac:dyDescent="0.2">
      <c r="A38"/>
      <c r="B38" s="190" t="s">
        <v>178</v>
      </c>
      <c r="C38" s="363">
        <v>2.5</v>
      </c>
      <c r="D38" s="353" t="s">
        <v>121</v>
      </c>
      <c r="E38" s="11"/>
      <c r="F38" s="366"/>
      <c r="G38" s="366"/>
      <c r="H38" s="348">
        <f>G38*F38*C38</f>
        <v>0</v>
      </c>
      <c r="I38"/>
    </row>
    <row r="39" spans="1:9" s="198" customFormat="1" x14ac:dyDescent="0.2">
      <c r="A39"/>
      <c r="B39" s="82"/>
      <c r="C39" s="339"/>
      <c r="D39" s="378"/>
      <c r="E39" s="11"/>
      <c r="F39" s="367"/>
      <c r="G39" s="367"/>
      <c r="H39" s="349"/>
      <c r="I39"/>
    </row>
    <row r="40" spans="1:9" s="198" customFormat="1" x14ac:dyDescent="0.2">
      <c r="A40"/>
      <c r="B40" s="190" t="s">
        <v>179</v>
      </c>
      <c r="C40" s="363">
        <v>3</v>
      </c>
      <c r="D40" s="353" t="s">
        <v>121</v>
      </c>
      <c r="E40" s="11"/>
      <c r="F40" s="366"/>
      <c r="G40" s="366"/>
      <c r="H40" s="348">
        <f>G40*F40*C40</f>
        <v>0</v>
      </c>
      <c r="I40"/>
    </row>
    <row r="41" spans="1:9" s="198" customFormat="1" x14ac:dyDescent="0.2">
      <c r="A41"/>
      <c r="B41" s="82"/>
      <c r="C41" s="339"/>
      <c r="D41" s="378"/>
      <c r="E41" s="11"/>
      <c r="F41" s="367"/>
      <c r="G41" s="367"/>
      <c r="H41" s="349"/>
      <c r="I41"/>
    </row>
    <row r="42" spans="1:9" s="198" customFormat="1" x14ac:dyDescent="0.2">
      <c r="A42"/>
      <c r="B42" s="190" t="s">
        <v>123</v>
      </c>
      <c r="C42" s="363">
        <v>1.5</v>
      </c>
      <c r="D42" s="353" t="s">
        <v>121</v>
      </c>
      <c r="E42" s="11"/>
      <c r="F42" s="366"/>
      <c r="G42" s="366"/>
      <c r="H42" s="348">
        <f>G42*F42*C42</f>
        <v>0</v>
      </c>
      <c r="I42"/>
    </row>
    <row r="43" spans="1:9" s="198" customFormat="1" x14ac:dyDescent="0.2">
      <c r="A43"/>
      <c r="B43" s="82" t="s">
        <v>180</v>
      </c>
      <c r="C43" s="364"/>
      <c r="D43" s="365"/>
      <c r="E43" s="11"/>
      <c r="F43" s="367"/>
      <c r="G43" s="367"/>
      <c r="H43" s="349"/>
      <c r="I43"/>
    </row>
    <row r="44" spans="1:9" s="198" customFormat="1" x14ac:dyDescent="0.2">
      <c r="A44"/>
      <c r="B44" s="190" t="s">
        <v>215</v>
      </c>
      <c r="C44" s="363">
        <v>7</v>
      </c>
      <c r="D44" s="353" t="s">
        <v>25</v>
      </c>
      <c r="E44" s="11"/>
      <c r="F44" s="366"/>
      <c r="G44" s="366"/>
      <c r="H44" s="348">
        <f>G44*F44*C44</f>
        <v>0</v>
      </c>
      <c r="I44"/>
    </row>
    <row r="45" spans="1:9" s="198" customFormat="1" x14ac:dyDescent="0.2">
      <c r="A45"/>
      <c r="B45" s="82" t="s">
        <v>216</v>
      </c>
      <c r="C45" s="364"/>
      <c r="D45" s="365"/>
      <c r="E45" s="11"/>
      <c r="F45" s="367"/>
      <c r="G45" s="367"/>
      <c r="H45" s="349"/>
      <c r="I45"/>
    </row>
    <row r="46" spans="1:9" s="198" customFormat="1" x14ac:dyDescent="0.2">
      <c r="A46"/>
      <c r="B46" s="120"/>
      <c r="C46" s="197"/>
      <c r="D46" s="131"/>
      <c r="E46" s="11"/>
      <c r="F46" s="196"/>
      <c r="G46" s="196"/>
      <c r="H46" s="132"/>
      <c r="I46"/>
    </row>
    <row r="47" spans="1:9" s="198" customFormat="1" x14ac:dyDescent="0.2">
      <c r="A47"/>
      <c r="B47" s="14" t="s">
        <v>181</v>
      </c>
      <c r="C47" s="128"/>
      <c r="D47" s="129"/>
      <c r="E47" s="11"/>
      <c r="F47" s="196"/>
      <c r="G47" s="196"/>
      <c r="H47" s="112"/>
      <c r="I47"/>
    </row>
    <row r="48" spans="1:9" s="198" customFormat="1" x14ac:dyDescent="0.2">
      <c r="A48"/>
      <c r="B48" s="120"/>
      <c r="C48" s="128"/>
      <c r="D48" s="129"/>
      <c r="E48" s="11"/>
      <c r="F48" s="196"/>
      <c r="G48" s="196"/>
      <c r="H48" s="112"/>
      <c r="I48"/>
    </row>
    <row r="49" spans="1:9" s="198" customFormat="1" x14ac:dyDescent="0.2">
      <c r="A49"/>
      <c r="B49" s="190" t="s">
        <v>124</v>
      </c>
      <c r="C49" s="363">
        <v>160</v>
      </c>
      <c r="D49" s="353" t="s">
        <v>97</v>
      </c>
      <c r="E49" s="11"/>
      <c r="F49" s="366"/>
      <c r="G49" s="366"/>
      <c r="H49" s="348">
        <f>G49*F49*C49</f>
        <v>0</v>
      </c>
      <c r="I49"/>
    </row>
    <row r="50" spans="1:9" s="198" customFormat="1" x14ac:dyDescent="0.2">
      <c r="A50"/>
      <c r="B50" s="82"/>
      <c r="C50" s="364"/>
      <c r="D50" s="365"/>
      <c r="E50" s="11"/>
      <c r="F50" s="367"/>
      <c r="G50" s="367"/>
      <c r="H50" s="349"/>
      <c r="I50"/>
    </row>
    <row r="51" spans="1:9" s="198" customFormat="1" x14ac:dyDescent="0.2">
      <c r="A51"/>
      <c r="B51" s="190" t="s">
        <v>125</v>
      </c>
      <c r="C51" s="363">
        <v>160</v>
      </c>
      <c r="D51" s="353" t="s">
        <v>97</v>
      </c>
      <c r="E51" s="11"/>
      <c r="F51" s="366"/>
      <c r="G51" s="366"/>
      <c r="H51" s="348">
        <f>G51*F51*C51</f>
        <v>0</v>
      </c>
      <c r="I51"/>
    </row>
    <row r="52" spans="1:9" s="198" customFormat="1" x14ac:dyDescent="0.2">
      <c r="A52"/>
      <c r="B52" s="82"/>
      <c r="C52" s="364"/>
      <c r="D52" s="365"/>
      <c r="E52" s="11"/>
      <c r="F52" s="367"/>
      <c r="G52" s="367"/>
      <c r="H52" s="349"/>
      <c r="I52"/>
    </row>
    <row r="53" spans="1:9" s="198" customFormat="1" x14ac:dyDescent="0.2">
      <c r="A53"/>
      <c r="B53" s="226" t="s">
        <v>138</v>
      </c>
      <c r="C53" s="363">
        <v>160</v>
      </c>
      <c r="D53" s="353" t="s">
        <v>97</v>
      </c>
      <c r="E53" s="11"/>
      <c r="F53" s="366"/>
      <c r="G53" s="366"/>
      <c r="H53" s="348">
        <f>G53*F53*C53</f>
        <v>0</v>
      </c>
      <c r="I53"/>
    </row>
    <row r="54" spans="1:9" s="198" customFormat="1" x14ac:dyDescent="0.2">
      <c r="A54"/>
      <c r="B54" s="82"/>
      <c r="C54" s="364"/>
      <c r="D54" s="365"/>
      <c r="E54" s="11"/>
      <c r="F54" s="367"/>
      <c r="G54" s="367"/>
      <c r="H54" s="349"/>
      <c r="I54"/>
    </row>
    <row r="55" spans="1:9" s="198" customFormat="1" x14ac:dyDescent="0.2">
      <c r="A55"/>
      <c r="B55" s="190"/>
      <c r="C55" s="363"/>
      <c r="D55" s="353"/>
      <c r="E55" s="11"/>
      <c r="F55" s="366"/>
      <c r="G55" s="366"/>
      <c r="H55" s="348">
        <f>G55*F55*C55</f>
        <v>0</v>
      </c>
      <c r="I55"/>
    </row>
    <row r="56" spans="1:9" s="198" customFormat="1" x14ac:dyDescent="0.2">
      <c r="A56"/>
      <c r="B56" s="82"/>
      <c r="C56" s="364"/>
      <c r="D56" s="365"/>
      <c r="E56" s="11"/>
      <c r="F56" s="367"/>
      <c r="G56" s="367"/>
      <c r="H56" s="349"/>
      <c r="I56"/>
    </row>
    <row r="57" spans="1:9" s="198" customFormat="1" x14ac:dyDescent="0.2">
      <c r="A57"/>
      <c r="B57" s="190"/>
      <c r="C57" s="363"/>
      <c r="D57" s="353"/>
      <c r="E57" s="11"/>
      <c r="F57" s="366"/>
      <c r="G57" s="366"/>
      <c r="H57" s="348">
        <f>G57*F57*C57</f>
        <v>0</v>
      </c>
      <c r="I57"/>
    </row>
    <row r="58" spans="1:9" s="198" customFormat="1" x14ac:dyDescent="0.2">
      <c r="A58"/>
      <c r="B58" s="82"/>
      <c r="C58" s="364"/>
      <c r="D58" s="365"/>
      <c r="E58" s="11"/>
      <c r="F58" s="367"/>
      <c r="G58" s="367"/>
      <c r="H58" s="349"/>
      <c r="I58"/>
    </row>
    <row r="59" spans="1:9" s="198" customFormat="1" ht="27" customHeight="1" x14ac:dyDescent="0.2">
      <c r="A59"/>
      <c r="B59" s="190"/>
      <c r="C59" s="363"/>
      <c r="D59" s="353"/>
      <c r="E59" s="11"/>
      <c r="F59" s="366"/>
      <c r="G59" s="366"/>
      <c r="H59" s="348">
        <f>G59*F59*C59</f>
        <v>0</v>
      </c>
      <c r="I59"/>
    </row>
    <row r="60" spans="1:9" s="198" customFormat="1" ht="13.5" thickBot="1" x14ac:dyDescent="0.25">
      <c r="A60"/>
      <c r="B60" s="82"/>
      <c r="C60" s="364"/>
      <c r="D60" s="365"/>
      <c r="E60" s="11"/>
      <c r="F60" s="367"/>
      <c r="G60" s="367"/>
      <c r="H60" s="349"/>
      <c r="I60"/>
    </row>
    <row r="61" spans="1:9" s="198" customFormat="1" ht="13.5" thickBot="1" x14ac:dyDescent="0.25">
      <c r="A61"/>
      <c r="B61" s="121" t="s">
        <v>15</v>
      </c>
      <c r="C61" s="122"/>
      <c r="D61" s="123"/>
      <c r="E61" s="37"/>
      <c r="F61" s="124"/>
      <c r="G61" s="125" t="s">
        <v>31</v>
      </c>
      <c r="H61" s="127">
        <f>H13+H15+H17+H19+H21+H23+H28+H30+H32+H34+H36+H38+H40+H42+H44+H49+H51+H53+H55+H57+H59</f>
        <v>0</v>
      </c>
      <c r="I61"/>
    </row>
    <row r="62" spans="1:9" s="198" customFormat="1" x14ac:dyDescent="0.2">
      <c r="A62"/>
      <c r="B62" s="120"/>
      <c r="C62" s="197"/>
      <c r="D62" s="131"/>
      <c r="E62" s="11"/>
      <c r="F62" s="196"/>
      <c r="G62" s="196"/>
      <c r="H62" s="132"/>
      <c r="I62"/>
    </row>
    <row r="63" spans="1:9" s="198" customFormat="1" x14ac:dyDescent="0.2">
      <c r="A63"/>
      <c r="B63" s="87" t="s">
        <v>66</v>
      </c>
      <c r="C63" s="88"/>
      <c r="D63" s="89"/>
      <c r="E63" s="87"/>
      <c r="F63" s="87"/>
      <c r="G63" s="90"/>
      <c r="H63" s="91"/>
      <c r="I63"/>
    </row>
    <row r="64" spans="1:9" s="198" customFormat="1" x14ac:dyDescent="0.2">
      <c r="A64"/>
      <c r="B64"/>
      <c r="C64"/>
      <c r="D64"/>
      <c r="E64"/>
      <c r="F64"/>
      <c r="G64"/>
      <c r="H64"/>
      <c r="I64"/>
    </row>
    <row r="65" spans="1:9" s="198" customFormat="1" x14ac:dyDescent="0.2">
      <c r="A65"/>
      <c r="B65" s="2" t="s">
        <v>89</v>
      </c>
      <c r="C65" s="174"/>
      <c r="D65" s="173"/>
      <c r="E65" s="173"/>
      <c r="F65" s="173"/>
      <c r="G65"/>
      <c r="H65"/>
      <c r="I65"/>
    </row>
    <row r="66" spans="1:9" s="198" customFormat="1" x14ac:dyDescent="0.2">
      <c r="A66"/>
      <c r="B66" s="324"/>
      <c r="C66" s="368"/>
      <c r="D66" s="368"/>
      <c r="E66" s="368"/>
      <c r="F66" s="368"/>
      <c r="G66" s="368"/>
      <c r="H66" s="369"/>
      <c r="I66"/>
    </row>
    <row r="67" spans="1:9" s="198" customFormat="1" x14ac:dyDescent="0.2">
      <c r="A67"/>
      <c r="B67" s="370"/>
      <c r="C67" s="371"/>
      <c r="D67" s="371"/>
      <c r="E67" s="371"/>
      <c r="F67" s="371"/>
      <c r="G67" s="371"/>
      <c r="H67" s="372"/>
      <c r="I67"/>
    </row>
    <row r="68" spans="1:9" s="198" customFormat="1" x14ac:dyDescent="0.2">
      <c r="A68"/>
      <c r="B68" s="370"/>
      <c r="C68" s="371"/>
      <c r="D68" s="371"/>
      <c r="E68" s="371"/>
      <c r="F68" s="371"/>
      <c r="G68" s="371"/>
      <c r="H68" s="372"/>
      <c r="I68"/>
    </row>
    <row r="69" spans="1:9" s="198" customFormat="1" x14ac:dyDescent="0.2">
      <c r="A69"/>
      <c r="B69" s="370"/>
      <c r="C69" s="371"/>
      <c r="D69" s="371"/>
      <c r="E69" s="371"/>
      <c r="F69" s="371"/>
      <c r="G69" s="371"/>
      <c r="H69" s="372"/>
      <c r="I69"/>
    </row>
    <row r="70" spans="1:9" s="198" customFormat="1" x14ac:dyDescent="0.2">
      <c r="A70"/>
      <c r="B70" s="370"/>
      <c r="C70" s="371"/>
      <c r="D70" s="371"/>
      <c r="E70" s="371"/>
      <c r="F70" s="371"/>
      <c r="G70" s="371"/>
      <c r="H70" s="372"/>
      <c r="I70"/>
    </row>
    <row r="71" spans="1:9" s="198" customFormat="1" x14ac:dyDescent="0.2">
      <c r="A71"/>
      <c r="B71" s="370"/>
      <c r="C71" s="371"/>
      <c r="D71" s="371"/>
      <c r="E71" s="371"/>
      <c r="F71" s="371"/>
      <c r="G71" s="371"/>
      <c r="H71" s="372"/>
      <c r="I71"/>
    </row>
    <row r="72" spans="1:9" s="198" customFormat="1" x14ac:dyDescent="0.2">
      <c r="A72"/>
      <c r="B72" s="370"/>
      <c r="C72" s="371"/>
      <c r="D72" s="371"/>
      <c r="E72" s="371"/>
      <c r="F72" s="371"/>
      <c r="G72" s="371"/>
      <c r="H72" s="372"/>
      <c r="I72"/>
    </row>
    <row r="73" spans="1:9" s="198" customFormat="1" x14ac:dyDescent="0.2">
      <c r="A73"/>
      <c r="B73" s="373"/>
      <c r="C73" s="374"/>
      <c r="D73" s="374"/>
      <c r="E73" s="374"/>
      <c r="F73" s="374"/>
      <c r="G73" s="374"/>
      <c r="H73" s="375"/>
      <c r="I73"/>
    </row>
    <row r="74" spans="1:9" s="198" customFormat="1" x14ac:dyDescent="0.2"/>
    <row r="75" spans="1:9" s="198" customFormat="1" x14ac:dyDescent="0.2"/>
  </sheetData>
  <sheetProtection algorithmName="SHA-512" hashValue="Y8akAzxYwD0RvVpM5kYti0bIPa/6y0RZTWuI603fLa80KGcHzix6YJJCxbCximG8BJvFcJzUrdSiAN9APHCvUg==" saltValue="LC4njO7SReVAIELVVZboIw==" spinCount="100000" sheet="1" objects="1" scenarios="1" selectLockedCells="1"/>
  <mergeCells count="111">
    <mergeCell ref="C57:C58"/>
    <mergeCell ref="D57:D58"/>
    <mergeCell ref="F57:F58"/>
    <mergeCell ref="G57:G58"/>
    <mergeCell ref="H57:H58"/>
    <mergeCell ref="C53:C54"/>
    <mergeCell ref="D53:D54"/>
    <mergeCell ref="F53:F54"/>
    <mergeCell ref="G53:G54"/>
    <mergeCell ref="H53:H54"/>
    <mergeCell ref="C55:C56"/>
    <mergeCell ref="D55:D56"/>
    <mergeCell ref="F55:F56"/>
    <mergeCell ref="G55:G56"/>
    <mergeCell ref="H55:H56"/>
    <mergeCell ref="C51:C52"/>
    <mergeCell ref="D51:D52"/>
    <mergeCell ref="F51:F52"/>
    <mergeCell ref="G51:G52"/>
    <mergeCell ref="H51:H52"/>
    <mergeCell ref="C42:C43"/>
    <mergeCell ref="D42:D43"/>
    <mergeCell ref="F42:F43"/>
    <mergeCell ref="G42:G43"/>
    <mergeCell ref="H42:H43"/>
    <mergeCell ref="C44:C45"/>
    <mergeCell ref="D44:D45"/>
    <mergeCell ref="F44:F45"/>
    <mergeCell ref="G44:G45"/>
    <mergeCell ref="H44:H45"/>
    <mergeCell ref="F49:F50"/>
    <mergeCell ref="G49:G50"/>
    <mergeCell ref="H49:H50"/>
    <mergeCell ref="F34:F35"/>
    <mergeCell ref="G34:G35"/>
    <mergeCell ref="H34:H35"/>
    <mergeCell ref="C36:C37"/>
    <mergeCell ref="C49:C50"/>
    <mergeCell ref="D49:D50"/>
    <mergeCell ref="C40:C41"/>
    <mergeCell ref="D40:D41"/>
    <mergeCell ref="F40:F41"/>
    <mergeCell ref="G40:G41"/>
    <mergeCell ref="H40:H41"/>
    <mergeCell ref="C30:C31"/>
    <mergeCell ref="D30:D31"/>
    <mergeCell ref="F30:F31"/>
    <mergeCell ref="G30:G31"/>
    <mergeCell ref="H30:H31"/>
    <mergeCell ref="C32:C33"/>
    <mergeCell ref="D32:D33"/>
    <mergeCell ref="F32:F33"/>
    <mergeCell ref="G32:G33"/>
    <mergeCell ref="H32:H33"/>
    <mergeCell ref="D19:D20"/>
    <mergeCell ref="F19:F20"/>
    <mergeCell ref="G19:G20"/>
    <mergeCell ref="H19:H20"/>
    <mergeCell ref="C21:C22"/>
    <mergeCell ref="D21:D22"/>
    <mergeCell ref="F21:F22"/>
    <mergeCell ref="G21:G22"/>
    <mergeCell ref="H21:H22"/>
    <mergeCell ref="A1:H1"/>
    <mergeCell ref="C38:C39"/>
    <mergeCell ref="D38:D39"/>
    <mergeCell ref="F38:F39"/>
    <mergeCell ref="G38:G39"/>
    <mergeCell ref="H38:H39"/>
    <mergeCell ref="C34:C35"/>
    <mergeCell ref="D34:D35"/>
    <mergeCell ref="C28:C29"/>
    <mergeCell ref="D28:D29"/>
    <mergeCell ref="F28:F29"/>
    <mergeCell ref="G28:G29"/>
    <mergeCell ref="H28:H29"/>
    <mergeCell ref="C13:C14"/>
    <mergeCell ref="D13:D14"/>
    <mergeCell ref="F13:F14"/>
    <mergeCell ref="G13:G14"/>
    <mergeCell ref="H13:H14"/>
    <mergeCell ref="C15:C16"/>
    <mergeCell ref="D15:D16"/>
    <mergeCell ref="F15:F16"/>
    <mergeCell ref="G15:G16"/>
    <mergeCell ref="H15:H16"/>
    <mergeCell ref="C17:C18"/>
    <mergeCell ref="C59:C60"/>
    <mergeCell ref="D59:D60"/>
    <mergeCell ref="F59:F60"/>
    <mergeCell ref="G59:G60"/>
    <mergeCell ref="H59:H60"/>
    <mergeCell ref="B66:H73"/>
    <mergeCell ref="B3:H3"/>
    <mergeCell ref="B7:H7"/>
    <mergeCell ref="F10:G10"/>
    <mergeCell ref="F11:G11"/>
    <mergeCell ref="C23:C24"/>
    <mergeCell ref="D23:D24"/>
    <mergeCell ref="F23:F24"/>
    <mergeCell ref="G23:G24"/>
    <mergeCell ref="H23:H24"/>
    <mergeCell ref="D36:D37"/>
    <mergeCell ref="F36:F37"/>
    <mergeCell ref="G36:G37"/>
    <mergeCell ref="H36:H37"/>
    <mergeCell ref="D17:D18"/>
    <mergeCell ref="F17:F18"/>
    <mergeCell ref="G17:G18"/>
    <mergeCell ref="H17:H18"/>
    <mergeCell ref="C19:C20"/>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30"/>
  <sheetViews>
    <sheetView workbookViewId="0">
      <selection activeCell="E6" sqref="E6:F6"/>
    </sheetView>
  </sheetViews>
  <sheetFormatPr defaultRowHeight="12.75" x14ac:dyDescent="0.2"/>
  <cols>
    <col min="1" max="1" width="2.42578125" customWidth="1"/>
    <col min="2" max="2" width="32.42578125" customWidth="1"/>
    <col min="3" max="3" width="9" customWidth="1"/>
    <col min="4" max="4" width="7.42578125" customWidth="1"/>
    <col min="5" max="5" width="7.7109375" bestFit="1" customWidth="1"/>
  </cols>
  <sheetData>
    <row r="1" spans="1:8" x14ac:dyDescent="0.2">
      <c r="A1" s="249" t="s">
        <v>64</v>
      </c>
      <c r="B1" s="249"/>
      <c r="C1" s="249"/>
      <c r="D1" s="249"/>
      <c r="E1" s="249"/>
      <c r="F1" s="249"/>
      <c r="G1" s="249"/>
      <c r="H1" s="249"/>
    </row>
    <row r="2" spans="1:8" s="67" customFormat="1" ht="13.5" thickBot="1" x14ac:dyDescent="0.25">
      <c r="A2" s="65"/>
      <c r="B2" s="65"/>
      <c r="C2" s="65"/>
      <c r="D2" s="65"/>
      <c r="E2" s="65"/>
      <c r="F2" s="65"/>
      <c r="G2" s="65"/>
      <c r="H2" s="65"/>
    </row>
    <row r="3" spans="1:8" s="76" customFormat="1" ht="25.5" customHeight="1" thickBot="1" x14ac:dyDescent="0.25">
      <c r="B3" s="78" t="s">
        <v>145</v>
      </c>
      <c r="C3" s="72"/>
      <c r="D3" s="73"/>
      <c r="E3" s="73"/>
      <c r="F3" s="73"/>
      <c r="G3" s="73"/>
      <c r="H3" s="77">
        <f>'Algemene informatie'!F3</f>
        <v>0</v>
      </c>
    </row>
    <row r="4" spans="1:8" x14ac:dyDescent="0.2">
      <c r="B4" s="21"/>
      <c r="C4" s="26"/>
      <c r="D4" s="11"/>
      <c r="E4" s="11"/>
      <c r="F4" s="11"/>
      <c r="G4" s="11"/>
      <c r="H4" s="11"/>
    </row>
    <row r="5" spans="1:8" x14ac:dyDescent="0.2">
      <c r="B5" s="22" t="s">
        <v>23</v>
      </c>
      <c r="C5" s="26"/>
      <c r="D5" s="11"/>
      <c r="E5" s="356" t="s">
        <v>41</v>
      </c>
      <c r="F5" s="356"/>
      <c r="G5" s="11"/>
      <c r="H5" s="24" t="s">
        <v>32</v>
      </c>
    </row>
    <row r="6" spans="1:8" x14ac:dyDescent="0.2">
      <c r="B6" s="46" t="s">
        <v>61</v>
      </c>
      <c r="C6" s="92">
        <v>50</v>
      </c>
      <c r="D6" s="52" t="s">
        <v>10</v>
      </c>
      <c r="E6" s="391"/>
      <c r="F6" s="392"/>
      <c r="G6" s="11"/>
      <c r="H6" s="63">
        <f>E6*C6</f>
        <v>0</v>
      </c>
    </row>
    <row r="7" spans="1:8" x14ac:dyDescent="0.2">
      <c r="B7" s="46" t="s">
        <v>62</v>
      </c>
      <c r="C7" s="92">
        <v>75</v>
      </c>
      <c r="D7" s="52" t="s">
        <v>10</v>
      </c>
      <c r="E7" s="393"/>
      <c r="F7" s="394"/>
      <c r="G7" s="21"/>
      <c r="H7" s="63">
        <f>E7*C7</f>
        <v>0</v>
      </c>
    </row>
    <row r="8" spans="1:8" x14ac:dyDescent="0.2">
      <c r="B8" s="46" t="s">
        <v>63</v>
      </c>
      <c r="C8" s="92">
        <v>50</v>
      </c>
      <c r="D8" s="52" t="s">
        <v>10</v>
      </c>
      <c r="E8" s="388"/>
      <c r="F8" s="389"/>
      <c r="G8" s="11"/>
      <c r="H8" s="63">
        <f>E8*C8</f>
        <v>0</v>
      </c>
    </row>
    <row r="9" spans="1:8" x14ac:dyDescent="0.2">
      <c r="B9" s="15"/>
      <c r="C9" s="137"/>
      <c r="D9" s="9"/>
      <c r="E9" s="139"/>
      <c r="F9" s="139"/>
      <c r="G9" s="11"/>
      <c r="H9" s="138"/>
    </row>
    <row r="10" spans="1:8" x14ac:dyDescent="0.2">
      <c r="B10" s="11"/>
      <c r="C10" s="26"/>
      <c r="D10" s="9"/>
      <c r="E10" s="240" t="s">
        <v>130</v>
      </c>
      <c r="F10" s="390"/>
      <c r="G10" s="11"/>
      <c r="H10" s="11"/>
    </row>
    <row r="11" spans="1:8" x14ac:dyDescent="0.2">
      <c r="B11" s="46" t="s">
        <v>131</v>
      </c>
      <c r="C11" s="92">
        <v>50</v>
      </c>
      <c r="D11" s="136" t="s">
        <v>132</v>
      </c>
      <c r="E11" s="388"/>
      <c r="F11" s="389"/>
      <c r="G11" s="11"/>
      <c r="H11" s="63">
        <f>E11*C11</f>
        <v>0</v>
      </c>
    </row>
    <row r="12" spans="1:8" ht="13.5" thickBot="1" x14ac:dyDescent="0.25">
      <c r="B12" s="11"/>
      <c r="C12" s="26"/>
      <c r="D12" s="9"/>
      <c r="E12" s="9"/>
      <c r="F12" s="11"/>
      <c r="G12" s="11"/>
      <c r="H12" s="11"/>
    </row>
    <row r="13" spans="1:8" ht="26.25" customHeight="1" thickBot="1" x14ac:dyDescent="0.25">
      <c r="B13" s="35" t="s">
        <v>15</v>
      </c>
      <c r="C13" s="36"/>
      <c r="D13" s="37"/>
      <c r="E13" s="37"/>
      <c r="F13" s="37"/>
      <c r="G13" s="60" t="s">
        <v>127</v>
      </c>
      <c r="H13" s="61">
        <f>H11+H8+H7+H6</f>
        <v>0</v>
      </c>
    </row>
    <row r="15" spans="1:8" x14ac:dyDescent="0.2">
      <c r="B15" t="s">
        <v>43</v>
      </c>
      <c r="C15" s="29"/>
      <c r="D15" s="8"/>
      <c r="E15" s="8"/>
      <c r="F15" s="8"/>
    </row>
    <row r="16" spans="1:8" x14ac:dyDescent="0.2">
      <c r="B16" s="379"/>
      <c r="C16" s="380"/>
      <c r="D16" s="380"/>
      <c r="E16" s="380"/>
      <c r="F16" s="380"/>
      <c r="G16" s="380"/>
      <c r="H16" s="381"/>
    </row>
    <row r="17" spans="2:8" x14ac:dyDescent="0.2">
      <c r="B17" s="382"/>
      <c r="C17" s="383"/>
      <c r="D17" s="383"/>
      <c r="E17" s="383"/>
      <c r="F17" s="383"/>
      <c r="G17" s="383"/>
      <c r="H17" s="384"/>
    </row>
    <row r="18" spans="2:8" x14ac:dyDescent="0.2">
      <c r="B18" s="382"/>
      <c r="C18" s="383"/>
      <c r="D18" s="383"/>
      <c r="E18" s="383"/>
      <c r="F18" s="383"/>
      <c r="G18" s="383"/>
      <c r="H18" s="384"/>
    </row>
    <row r="19" spans="2:8" x14ac:dyDescent="0.2">
      <c r="B19" s="382"/>
      <c r="C19" s="383"/>
      <c r="D19" s="383"/>
      <c r="E19" s="383"/>
      <c r="F19" s="383"/>
      <c r="G19" s="383"/>
      <c r="H19" s="384"/>
    </row>
    <row r="20" spans="2:8" x14ac:dyDescent="0.2">
      <c r="B20" s="382"/>
      <c r="C20" s="383"/>
      <c r="D20" s="383"/>
      <c r="E20" s="383"/>
      <c r="F20" s="383"/>
      <c r="G20" s="383"/>
      <c r="H20" s="384"/>
    </row>
    <row r="21" spans="2:8" x14ac:dyDescent="0.2">
      <c r="B21" s="382"/>
      <c r="C21" s="383"/>
      <c r="D21" s="383"/>
      <c r="E21" s="383"/>
      <c r="F21" s="383"/>
      <c r="G21" s="383"/>
      <c r="H21" s="384"/>
    </row>
    <row r="22" spans="2:8" x14ac:dyDescent="0.2">
      <c r="B22" s="382"/>
      <c r="C22" s="383"/>
      <c r="D22" s="383"/>
      <c r="E22" s="383"/>
      <c r="F22" s="383"/>
      <c r="G22" s="383"/>
      <c r="H22" s="384"/>
    </row>
    <row r="23" spans="2:8" x14ac:dyDescent="0.2">
      <c r="B23" s="385"/>
      <c r="C23" s="386"/>
      <c r="D23" s="386"/>
      <c r="E23" s="386"/>
      <c r="F23" s="386"/>
      <c r="G23" s="386"/>
      <c r="H23" s="387"/>
    </row>
    <row r="30" spans="2:8" x14ac:dyDescent="0.2">
      <c r="B30" s="58"/>
    </row>
  </sheetData>
  <sheetProtection password="D533" sheet="1" objects="1" scenarios="1" selectLockedCells="1"/>
  <mergeCells count="8">
    <mergeCell ref="A1:H1"/>
    <mergeCell ref="B16:H23"/>
    <mergeCell ref="E11:F11"/>
    <mergeCell ref="E10:F10"/>
    <mergeCell ref="E5:F5"/>
    <mergeCell ref="E6:F6"/>
    <mergeCell ref="E7:F7"/>
    <mergeCell ref="E8:F8"/>
  </mergeCells>
  <phoneticPr fontId="6"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J148"/>
  <sheetViews>
    <sheetView workbookViewId="0">
      <selection activeCell="B20" sqref="B20:G27"/>
    </sheetView>
  </sheetViews>
  <sheetFormatPr defaultRowHeight="12.75" x14ac:dyDescent="0.2"/>
  <cols>
    <col min="1" max="1" width="2.42578125" customWidth="1"/>
    <col min="2" max="2" width="39.5703125" customWidth="1"/>
    <col min="3" max="3" width="9" style="27" customWidth="1"/>
    <col min="4" max="4" width="7.42578125" customWidth="1"/>
    <col min="5" max="5" width="7.7109375" bestFit="1" customWidth="1"/>
    <col min="6" max="6" width="10.140625" bestFit="1" customWidth="1"/>
  </cols>
  <sheetData>
    <row r="1" spans="1:10" x14ac:dyDescent="0.2">
      <c r="A1" s="249" t="s">
        <v>64</v>
      </c>
      <c r="B1" s="249"/>
      <c r="C1" s="249"/>
      <c r="D1" s="249"/>
      <c r="E1" s="249"/>
      <c r="F1" s="249"/>
      <c r="G1" s="249"/>
    </row>
    <row r="2" spans="1:10" s="67" customFormat="1" ht="13.5" thickBot="1" x14ac:dyDescent="0.25">
      <c r="A2" s="65"/>
      <c r="B2" s="65"/>
      <c r="C2" s="65"/>
      <c r="D2" s="65"/>
      <c r="E2" s="65"/>
      <c r="F2" s="65"/>
      <c r="G2" s="65"/>
    </row>
    <row r="3" spans="1:10" s="75" customFormat="1" ht="25.5" customHeight="1" thickBot="1" x14ac:dyDescent="0.25">
      <c r="A3" s="70"/>
      <c r="B3" s="71" t="s">
        <v>154</v>
      </c>
      <c r="C3" s="72"/>
      <c r="D3" s="73"/>
      <c r="E3" s="73"/>
      <c r="F3" s="73"/>
      <c r="G3" s="74">
        <f>'Algemene informatie'!F3</f>
        <v>0</v>
      </c>
    </row>
    <row r="4" spans="1:10" x14ac:dyDescent="0.2">
      <c r="B4" s="4"/>
    </row>
    <row r="5" spans="1:10" x14ac:dyDescent="0.2">
      <c r="B5" s="6" t="s">
        <v>146</v>
      </c>
    </row>
    <row r="6" spans="1:10" x14ac:dyDescent="0.2">
      <c r="B6" s="6" t="s">
        <v>151</v>
      </c>
    </row>
    <row r="7" spans="1:10" x14ac:dyDescent="0.2">
      <c r="B7" s="6" t="s">
        <v>152</v>
      </c>
    </row>
    <row r="8" spans="1:10" x14ac:dyDescent="0.2">
      <c r="B8" s="6"/>
    </row>
    <row r="9" spans="1:10" x14ac:dyDescent="0.2">
      <c r="B9" s="14"/>
      <c r="C9" s="26"/>
      <c r="D9" s="11"/>
      <c r="E9" s="11"/>
      <c r="F9" s="144" t="s">
        <v>147</v>
      </c>
      <c r="G9" s="144" t="s">
        <v>32</v>
      </c>
    </row>
    <row r="10" spans="1:10" ht="4.5" customHeight="1" x14ac:dyDescent="0.2">
      <c r="B10" s="13"/>
      <c r="C10" s="26"/>
      <c r="D10" s="11"/>
      <c r="E10" s="11"/>
      <c r="F10" s="11"/>
      <c r="G10" s="11"/>
    </row>
    <row r="11" spans="1:10" x14ac:dyDescent="0.2">
      <c r="B11" s="43" t="s">
        <v>149</v>
      </c>
      <c r="C11" s="265">
        <v>100</v>
      </c>
      <c r="D11" s="284" t="s">
        <v>148</v>
      </c>
      <c r="E11" s="319"/>
      <c r="F11" s="322"/>
      <c r="G11" s="395">
        <f>F11*C11</f>
        <v>0</v>
      </c>
      <c r="J11" s="7"/>
    </row>
    <row r="12" spans="1:10" x14ac:dyDescent="0.2">
      <c r="B12" s="44"/>
      <c r="C12" s="266"/>
      <c r="D12" s="320"/>
      <c r="E12" s="321"/>
      <c r="F12" s="323"/>
      <c r="G12" s="396"/>
    </row>
    <row r="13" spans="1:10" x14ac:dyDescent="0.2">
      <c r="B13" s="43" t="s">
        <v>150</v>
      </c>
      <c r="C13" s="316">
        <v>125</v>
      </c>
      <c r="D13" s="284" t="s">
        <v>148</v>
      </c>
      <c r="E13" s="319"/>
      <c r="F13" s="322"/>
      <c r="G13" s="395">
        <f>F13*C13</f>
        <v>0</v>
      </c>
      <c r="J13" s="1"/>
    </row>
    <row r="14" spans="1:10" x14ac:dyDescent="0.2">
      <c r="B14" s="44" t="s">
        <v>202</v>
      </c>
      <c r="C14" s="317"/>
      <c r="D14" s="320"/>
      <c r="E14" s="321"/>
      <c r="F14" s="323"/>
      <c r="G14" s="396"/>
    </row>
    <row r="15" spans="1:10" x14ac:dyDescent="0.2">
      <c r="B15" s="10"/>
      <c r="C15" s="28"/>
      <c r="D15" s="9"/>
      <c r="E15" s="9"/>
    </row>
    <row r="16" spans="1:10" ht="13.5" thickBot="1" x14ac:dyDescent="0.25">
      <c r="B16" s="15"/>
      <c r="C16" s="28"/>
      <c r="D16" s="9"/>
      <c r="E16" s="9"/>
      <c r="J16" s="1"/>
    </row>
    <row r="17" spans="2:10" s="30" customFormat="1" ht="21" customHeight="1" thickBot="1" x14ac:dyDescent="0.25">
      <c r="B17" s="35" t="s">
        <v>15</v>
      </c>
      <c r="C17" s="38"/>
      <c r="D17" s="39"/>
      <c r="E17" s="39"/>
      <c r="F17" s="60" t="s">
        <v>153</v>
      </c>
      <c r="G17" s="61">
        <f>G11+G13</f>
        <v>0</v>
      </c>
      <c r="J17" s="41"/>
    </row>
    <row r="18" spans="2:10" x14ac:dyDescent="0.2">
      <c r="C18" s="29"/>
      <c r="D18" s="8"/>
      <c r="E18" s="8"/>
    </row>
    <row r="19" spans="2:10" x14ac:dyDescent="0.2">
      <c r="B19" t="s">
        <v>43</v>
      </c>
      <c r="C19" s="29"/>
      <c r="D19" s="8"/>
      <c r="E19" s="8"/>
    </row>
    <row r="20" spans="2:10" x14ac:dyDescent="0.2">
      <c r="B20" s="324"/>
      <c r="C20" s="368"/>
      <c r="D20" s="368"/>
      <c r="E20" s="368"/>
      <c r="F20" s="368"/>
      <c r="G20" s="369"/>
    </row>
    <row r="21" spans="2:10" x14ac:dyDescent="0.2">
      <c r="B21" s="370"/>
      <c r="C21" s="371"/>
      <c r="D21" s="371"/>
      <c r="E21" s="371"/>
      <c r="F21" s="371"/>
      <c r="G21" s="372"/>
    </row>
    <row r="22" spans="2:10" x14ac:dyDescent="0.2">
      <c r="B22" s="370"/>
      <c r="C22" s="371"/>
      <c r="D22" s="371"/>
      <c r="E22" s="371"/>
      <c r="F22" s="371"/>
      <c r="G22" s="372"/>
    </row>
    <row r="23" spans="2:10" x14ac:dyDescent="0.2">
      <c r="B23" s="370"/>
      <c r="C23" s="371"/>
      <c r="D23" s="371"/>
      <c r="E23" s="371"/>
      <c r="F23" s="371"/>
      <c r="G23" s="372"/>
    </row>
    <row r="24" spans="2:10" x14ac:dyDescent="0.2">
      <c r="B24" s="370"/>
      <c r="C24" s="371"/>
      <c r="D24" s="371"/>
      <c r="E24" s="371"/>
      <c r="F24" s="371"/>
      <c r="G24" s="372"/>
    </row>
    <row r="25" spans="2:10" x14ac:dyDescent="0.2">
      <c r="B25" s="370"/>
      <c r="C25" s="371"/>
      <c r="D25" s="371"/>
      <c r="E25" s="371"/>
      <c r="F25" s="371"/>
      <c r="G25" s="372"/>
    </row>
    <row r="26" spans="2:10" x14ac:dyDescent="0.2">
      <c r="B26" s="370"/>
      <c r="C26" s="371"/>
      <c r="D26" s="371"/>
      <c r="E26" s="371"/>
      <c r="F26" s="371"/>
      <c r="G26" s="372"/>
    </row>
    <row r="27" spans="2:10" x14ac:dyDescent="0.2">
      <c r="B27" s="373"/>
      <c r="C27" s="374"/>
      <c r="D27" s="374"/>
      <c r="E27" s="374"/>
      <c r="F27" s="374"/>
      <c r="G27" s="375"/>
    </row>
    <row r="28" spans="2:10" x14ac:dyDescent="0.2">
      <c r="C28"/>
    </row>
    <row r="29" spans="2:10" x14ac:dyDescent="0.2">
      <c r="C29"/>
    </row>
    <row r="30" spans="2:10" x14ac:dyDescent="0.2">
      <c r="C30"/>
    </row>
    <row r="31" spans="2:10" x14ac:dyDescent="0.2">
      <c r="C31"/>
    </row>
    <row r="32" spans="2:10" x14ac:dyDescent="0.2">
      <c r="C32"/>
    </row>
    <row r="33" spans="3:3" x14ac:dyDescent="0.2">
      <c r="C33"/>
    </row>
    <row r="34" spans="3:3" x14ac:dyDescent="0.2">
      <c r="C34"/>
    </row>
    <row r="35" spans="3:3" s="30" customFormat="1" ht="21" customHeight="1" x14ac:dyDescent="0.2"/>
    <row r="36" spans="3:3" x14ac:dyDescent="0.2">
      <c r="C36"/>
    </row>
    <row r="37" spans="3:3" x14ac:dyDescent="0.2">
      <c r="C37"/>
    </row>
    <row r="38" spans="3:3" x14ac:dyDescent="0.2">
      <c r="C38"/>
    </row>
    <row r="39" spans="3:3" x14ac:dyDescent="0.2">
      <c r="C39"/>
    </row>
    <row r="40" spans="3:3" x14ac:dyDescent="0.2">
      <c r="C40"/>
    </row>
    <row r="41" spans="3:3" x14ac:dyDescent="0.2">
      <c r="C41"/>
    </row>
    <row r="42" spans="3:3" x14ac:dyDescent="0.2">
      <c r="C42"/>
    </row>
    <row r="43" spans="3:3" x14ac:dyDescent="0.2">
      <c r="C43"/>
    </row>
    <row r="44" spans="3:3" x14ac:dyDescent="0.2">
      <c r="C44"/>
    </row>
    <row r="45" spans="3:3" x14ac:dyDescent="0.2">
      <c r="C45"/>
    </row>
    <row r="46" spans="3:3" x14ac:dyDescent="0.2">
      <c r="C46"/>
    </row>
    <row r="47" spans="3:3" x14ac:dyDescent="0.2">
      <c r="C47"/>
    </row>
    <row r="48" spans="3:3" x14ac:dyDescent="0.2">
      <c r="C48"/>
    </row>
    <row r="49" spans="2:5" x14ac:dyDescent="0.2">
      <c r="C49"/>
    </row>
    <row r="50" spans="2:5" x14ac:dyDescent="0.2">
      <c r="C50"/>
    </row>
    <row r="51" spans="2:5" x14ac:dyDescent="0.2">
      <c r="C51"/>
    </row>
    <row r="52" spans="2:5" x14ac:dyDescent="0.2">
      <c r="C52"/>
    </row>
    <row r="53" spans="2:5" x14ac:dyDescent="0.2">
      <c r="C53"/>
    </row>
    <row r="54" spans="2:5" x14ac:dyDescent="0.2">
      <c r="C54"/>
    </row>
    <row r="55" spans="2:5" s="40" customFormat="1" ht="21" customHeight="1" x14ac:dyDescent="0.2"/>
    <row r="56" spans="2:5" x14ac:dyDescent="0.2">
      <c r="C56"/>
    </row>
    <row r="57" spans="2:5" x14ac:dyDescent="0.2">
      <c r="B57" s="5"/>
      <c r="C57" s="5"/>
      <c r="D57" s="5"/>
      <c r="E57" s="5"/>
    </row>
    <row r="58" spans="2:5" x14ac:dyDescent="0.2">
      <c r="B58" s="5"/>
      <c r="C58" s="5"/>
      <c r="D58" s="5"/>
      <c r="E58" s="5"/>
    </row>
    <row r="59" spans="2:5" x14ac:dyDescent="0.2">
      <c r="B59" s="5"/>
      <c r="C59" s="5"/>
      <c r="D59" s="5"/>
      <c r="E59" s="5"/>
    </row>
    <row r="60" spans="2:5" x14ac:dyDescent="0.2">
      <c r="B60" s="5"/>
      <c r="C60" s="5"/>
      <c r="D60" s="5"/>
      <c r="E60" s="5"/>
    </row>
    <row r="61" spans="2:5" x14ac:dyDescent="0.2">
      <c r="B61" s="5"/>
      <c r="C61" s="5"/>
      <c r="D61" s="5"/>
      <c r="E61" s="5"/>
    </row>
    <row r="62" spans="2:5" x14ac:dyDescent="0.2">
      <c r="B62" s="5"/>
      <c r="C62" s="5"/>
      <c r="D62" s="5"/>
      <c r="E62" s="5"/>
    </row>
    <row r="63" spans="2:5" x14ac:dyDescent="0.2">
      <c r="B63" s="5"/>
      <c r="C63" s="5"/>
      <c r="D63" s="5"/>
      <c r="E63" s="5"/>
    </row>
    <row r="64" spans="2:5" x14ac:dyDescent="0.2">
      <c r="B64" s="5"/>
      <c r="C64" s="5"/>
      <c r="D64" s="5"/>
      <c r="E64" s="5"/>
    </row>
    <row r="65" spans="2:5" x14ac:dyDescent="0.2">
      <c r="B65" s="5"/>
      <c r="C65" s="5"/>
      <c r="D65" s="5"/>
      <c r="E65" s="5"/>
    </row>
    <row r="66" spans="2:5" x14ac:dyDescent="0.2">
      <c r="B66" s="5"/>
      <c r="C66" s="5"/>
      <c r="D66" s="5"/>
      <c r="E66" s="5"/>
    </row>
    <row r="67" spans="2:5" x14ac:dyDescent="0.2">
      <c r="B67" s="5"/>
      <c r="C67" s="5"/>
      <c r="D67" s="5"/>
      <c r="E67" s="5"/>
    </row>
    <row r="68" spans="2:5" x14ac:dyDescent="0.2">
      <c r="B68" s="5"/>
      <c r="C68" s="5"/>
      <c r="D68" s="5"/>
      <c r="E68" s="5"/>
    </row>
    <row r="69" spans="2:5" x14ac:dyDescent="0.2">
      <c r="B69" s="5"/>
      <c r="C69" s="5"/>
      <c r="D69" s="5"/>
      <c r="E69" s="5"/>
    </row>
    <row r="70" spans="2:5" x14ac:dyDescent="0.2">
      <c r="B70" s="5"/>
      <c r="C70" s="5"/>
      <c r="D70" s="5"/>
      <c r="E70" s="5"/>
    </row>
    <row r="71" spans="2:5" x14ac:dyDescent="0.2">
      <c r="B71" s="5"/>
      <c r="C71" s="5"/>
      <c r="D71" s="5"/>
      <c r="E71" s="5"/>
    </row>
    <row r="72" spans="2:5" x14ac:dyDescent="0.2">
      <c r="B72" s="5"/>
      <c r="C72" s="5"/>
      <c r="D72" s="5"/>
      <c r="E72" s="5"/>
    </row>
    <row r="73" spans="2:5" x14ac:dyDescent="0.2">
      <c r="B73" s="5"/>
      <c r="C73" s="5"/>
      <c r="D73" s="5"/>
      <c r="E73" s="5"/>
    </row>
    <row r="74" spans="2:5" x14ac:dyDescent="0.2">
      <c r="B74" s="5"/>
      <c r="C74" s="5"/>
      <c r="D74" s="5"/>
      <c r="E74" s="5"/>
    </row>
    <row r="75" spans="2:5" x14ac:dyDescent="0.2">
      <c r="B75" s="5"/>
      <c r="C75" s="5"/>
      <c r="D75" s="5"/>
      <c r="E75" s="5"/>
    </row>
    <row r="76" spans="2:5" x14ac:dyDescent="0.2">
      <c r="B76" s="5"/>
      <c r="C76" s="5"/>
      <c r="D76" s="5"/>
      <c r="E76" s="5"/>
    </row>
    <row r="77" spans="2:5" x14ac:dyDescent="0.2">
      <c r="B77" s="5"/>
      <c r="C77" s="5"/>
      <c r="D77" s="5"/>
      <c r="E77" s="5"/>
    </row>
    <row r="78" spans="2:5" x14ac:dyDescent="0.2">
      <c r="B78" s="5"/>
      <c r="C78" s="5"/>
      <c r="D78" s="5"/>
      <c r="E78" s="5"/>
    </row>
    <row r="79" spans="2:5" x14ac:dyDescent="0.2">
      <c r="B79" s="5"/>
      <c r="C79" s="5"/>
      <c r="D79" s="5"/>
      <c r="E79" s="5"/>
    </row>
    <row r="80" spans="2:5" x14ac:dyDescent="0.2">
      <c r="B80" s="5"/>
      <c r="C80" s="5"/>
      <c r="D80" s="5"/>
      <c r="E80" s="5"/>
    </row>
    <row r="81" spans="2:5" x14ac:dyDescent="0.2">
      <c r="B81" s="5"/>
      <c r="C81" s="5"/>
      <c r="D81" s="5"/>
      <c r="E81" s="5"/>
    </row>
    <row r="82" spans="2:5" x14ac:dyDescent="0.2">
      <c r="B82" s="5"/>
      <c r="C82" s="5"/>
      <c r="D82" s="5"/>
      <c r="E82" s="5"/>
    </row>
    <row r="83" spans="2:5" x14ac:dyDescent="0.2">
      <c r="B83" s="5"/>
      <c r="C83" s="5"/>
      <c r="D83" s="5"/>
      <c r="E83" s="5"/>
    </row>
    <row r="84" spans="2:5" s="30" customFormat="1" ht="21" customHeight="1" x14ac:dyDescent="0.2"/>
    <row r="85" spans="2:5" x14ac:dyDescent="0.2">
      <c r="B85" s="5"/>
      <c r="C85" s="5"/>
      <c r="D85" s="5"/>
      <c r="E85" s="5"/>
    </row>
    <row r="86" spans="2:5" x14ac:dyDescent="0.2">
      <c r="C86"/>
    </row>
    <row r="87" spans="2:5" x14ac:dyDescent="0.2">
      <c r="C87"/>
    </row>
    <row r="88" spans="2:5" x14ac:dyDescent="0.2">
      <c r="C88"/>
    </row>
    <row r="89" spans="2:5" x14ac:dyDescent="0.2">
      <c r="C89"/>
    </row>
    <row r="90" spans="2:5" x14ac:dyDescent="0.2">
      <c r="C90"/>
    </row>
    <row r="91" spans="2:5" x14ac:dyDescent="0.2">
      <c r="C91"/>
    </row>
    <row r="92" spans="2:5" x14ac:dyDescent="0.2">
      <c r="C92"/>
    </row>
    <row r="93" spans="2:5" x14ac:dyDescent="0.2">
      <c r="C93"/>
    </row>
    <row r="94" spans="2:5" x14ac:dyDescent="0.2">
      <c r="C94"/>
      <c r="D94" s="3"/>
    </row>
    <row r="95" spans="2:5" x14ac:dyDescent="0.2">
      <c r="C95"/>
    </row>
    <row r="96" spans="2:5" x14ac:dyDescent="0.2">
      <c r="C96"/>
      <c r="D96" s="3"/>
    </row>
    <row r="97" spans="3:4" x14ac:dyDescent="0.2">
      <c r="C97"/>
    </row>
    <row r="98" spans="3:4" x14ac:dyDescent="0.2">
      <c r="C98"/>
    </row>
    <row r="99" spans="3:4" x14ac:dyDescent="0.2">
      <c r="C99"/>
    </row>
    <row r="100" spans="3:4" x14ac:dyDescent="0.2">
      <c r="C100"/>
    </row>
    <row r="101" spans="3:4" x14ac:dyDescent="0.2">
      <c r="C101"/>
    </row>
    <row r="102" spans="3:4" x14ac:dyDescent="0.2">
      <c r="C102"/>
    </row>
    <row r="103" spans="3:4" x14ac:dyDescent="0.2">
      <c r="C103"/>
    </row>
    <row r="104" spans="3:4" x14ac:dyDescent="0.2">
      <c r="C104"/>
      <c r="D104" s="2"/>
    </row>
    <row r="105" spans="3:4" x14ac:dyDescent="0.2">
      <c r="C105"/>
    </row>
    <row r="106" spans="3:4" x14ac:dyDescent="0.2">
      <c r="C106"/>
    </row>
    <row r="107" spans="3:4" s="11" customFormat="1" x14ac:dyDescent="0.2"/>
    <row r="108" spans="3:4" s="11" customFormat="1" x14ac:dyDescent="0.2"/>
    <row r="109" spans="3:4" s="11" customFormat="1" x14ac:dyDescent="0.2"/>
    <row r="110" spans="3:4" s="11" customFormat="1" x14ac:dyDescent="0.2"/>
    <row r="111" spans="3:4" s="11" customFormat="1" x14ac:dyDescent="0.2"/>
    <row r="112" spans="3:4" s="11" customFormat="1" x14ac:dyDescent="0.2"/>
    <row r="113" spans="3:8" s="11" customFormat="1" x14ac:dyDescent="0.2"/>
    <row r="114" spans="3:8" s="32" customFormat="1" ht="21" customHeight="1" x14ac:dyDescent="0.2"/>
    <row r="115" spans="3:8" s="11" customFormat="1" x14ac:dyDescent="0.2">
      <c r="D115" s="20"/>
    </row>
    <row r="116" spans="3:8" s="11" customFormat="1" x14ac:dyDescent="0.2"/>
    <row r="117" spans="3:8" s="11" customFormat="1" x14ac:dyDescent="0.2"/>
    <row r="118" spans="3:8" s="11" customFormat="1" x14ac:dyDescent="0.2"/>
    <row r="119" spans="3:8" s="11" customFormat="1" x14ac:dyDescent="0.2"/>
    <row r="120" spans="3:8" s="11" customFormat="1" x14ac:dyDescent="0.2"/>
    <row r="121" spans="3:8" s="11" customFormat="1" x14ac:dyDescent="0.2"/>
    <row r="122" spans="3:8" s="11" customFormat="1" x14ac:dyDescent="0.2"/>
    <row r="123" spans="3:8" s="11" customFormat="1" x14ac:dyDescent="0.2"/>
    <row r="124" spans="3:8" s="11" customFormat="1" x14ac:dyDescent="0.2">
      <c r="C124" s="15"/>
      <c r="D124" s="28"/>
      <c r="E124" s="9"/>
      <c r="H124" s="21"/>
    </row>
    <row r="125" spans="3:8" s="11" customFormat="1" x14ac:dyDescent="0.2">
      <c r="C125" s="15"/>
      <c r="D125" s="28"/>
      <c r="E125" s="9"/>
      <c r="H125" s="21"/>
    </row>
    <row r="126" spans="3:8" s="11" customFormat="1" x14ac:dyDescent="0.2">
      <c r="C126" s="15"/>
      <c r="D126" s="28"/>
      <c r="E126" s="9"/>
      <c r="H126" s="21"/>
    </row>
    <row r="127" spans="3:8" s="11" customFormat="1" x14ac:dyDescent="0.2"/>
    <row r="128" spans="3:8" s="32" customFormat="1" ht="21" customHeight="1" x14ac:dyDescent="0.2"/>
    <row r="129" spans="3:4" x14ac:dyDescent="0.2">
      <c r="C129"/>
    </row>
    <row r="130" spans="3:4" x14ac:dyDescent="0.2">
      <c r="C130"/>
    </row>
    <row r="131" spans="3:4" x14ac:dyDescent="0.2">
      <c r="C131"/>
    </row>
    <row r="132" spans="3:4" x14ac:dyDescent="0.2">
      <c r="C132"/>
    </row>
    <row r="133" spans="3:4" x14ac:dyDescent="0.2">
      <c r="C133"/>
    </row>
    <row r="134" spans="3:4" x14ac:dyDescent="0.2">
      <c r="C134"/>
    </row>
    <row r="135" spans="3:4" x14ac:dyDescent="0.2">
      <c r="C135"/>
    </row>
    <row r="136" spans="3:4" x14ac:dyDescent="0.2">
      <c r="C136"/>
    </row>
    <row r="137" spans="3:4" x14ac:dyDescent="0.2">
      <c r="C137"/>
    </row>
    <row r="138" spans="3:4" x14ac:dyDescent="0.2">
      <c r="C138"/>
      <c r="D138" s="11"/>
    </row>
    <row r="139" spans="3:4" x14ac:dyDescent="0.2">
      <c r="C139"/>
      <c r="D139" s="11"/>
    </row>
    <row r="140" spans="3:4" x14ac:dyDescent="0.2">
      <c r="C140"/>
      <c r="D140" s="11"/>
    </row>
    <row r="141" spans="3:4" x14ac:dyDescent="0.2">
      <c r="C141"/>
      <c r="D141" s="11"/>
    </row>
    <row r="142" spans="3:4" x14ac:dyDescent="0.2">
      <c r="C142"/>
    </row>
    <row r="143" spans="3:4" x14ac:dyDescent="0.2">
      <c r="C143"/>
    </row>
    <row r="144" spans="3:4" x14ac:dyDescent="0.2">
      <c r="C144"/>
    </row>
    <row r="148" spans="2:7" x14ac:dyDescent="0.2">
      <c r="B148" s="23"/>
      <c r="C148" s="31"/>
      <c r="D148" s="23"/>
      <c r="E148" s="23"/>
      <c r="F148" s="23"/>
      <c r="G148" s="23"/>
    </row>
  </sheetData>
  <sheetProtection algorithmName="SHA-512" hashValue="2/DmO7Nth/yNktIr0gCoOhz9bh5C3Zox3Yc5flvZ5zBU7HgfmSBWStTJMLG//1118qPldDaYP1WdJLdxi3Qt8A==" saltValue="wP5gOZ9oOQZnFi2saJu6wg==" spinCount="100000" sheet="1" objects="1" scenarios="1" selectLockedCells="1"/>
  <mergeCells count="10">
    <mergeCell ref="B20:G27"/>
    <mergeCell ref="C13:C14"/>
    <mergeCell ref="D13:E14"/>
    <mergeCell ref="F13:F14"/>
    <mergeCell ref="G13:G14"/>
    <mergeCell ref="A1:G1"/>
    <mergeCell ref="C11:C12"/>
    <mergeCell ref="D11:E12"/>
    <mergeCell ref="F11:F12"/>
    <mergeCell ref="G11:G12"/>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2:G91"/>
  <sheetViews>
    <sheetView workbookViewId="0">
      <selection activeCell="L13" sqref="L13"/>
    </sheetView>
  </sheetViews>
  <sheetFormatPr defaultRowHeight="12.75" x14ac:dyDescent="0.2"/>
  <cols>
    <col min="2" max="2" width="21" bestFit="1" customWidth="1"/>
  </cols>
  <sheetData>
    <row r="2" spans="1:7" x14ac:dyDescent="0.2">
      <c r="A2" s="225" t="s">
        <v>64</v>
      </c>
      <c r="B2" s="188"/>
      <c r="C2" s="188"/>
      <c r="D2" s="188"/>
      <c r="E2" s="188"/>
      <c r="F2" s="188"/>
      <c r="G2" s="188"/>
    </row>
    <row r="3" spans="1:7" ht="13.5" thickBot="1" x14ac:dyDescent="0.25">
      <c r="A3" s="65"/>
      <c r="B3" s="65"/>
      <c r="C3" s="65"/>
      <c r="D3" s="65"/>
      <c r="E3" s="65"/>
      <c r="F3" s="65"/>
      <c r="G3" s="65"/>
    </row>
    <row r="4" spans="1:7" ht="13.5" thickBot="1" x14ac:dyDescent="0.25">
      <c r="A4" s="70"/>
      <c r="B4" s="71" t="s">
        <v>182</v>
      </c>
      <c r="C4" s="165"/>
      <c r="D4" s="166"/>
      <c r="E4" s="166"/>
      <c r="F4" s="166"/>
      <c r="G4" s="167">
        <v>0</v>
      </c>
    </row>
    <row r="5" spans="1:7" x14ac:dyDescent="0.2">
      <c r="A5" s="70"/>
      <c r="B5" s="192"/>
      <c r="C5" s="214"/>
      <c r="D5" s="193"/>
      <c r="E5" s="193"/>
      <c r="F5" s="193"/>
      <c r="G5" s="85"/>
    </row>
    <row r="6" spans="1:7" x14ac:dyDescent="0.2">
      <c r="A6" s="70"/>
      <c r="B6" s="192" t="s">
        <v>183</v>
      </c>
      <c r="C6" s="5"/>
      <c r="D6" s="5"/>
      <c r="E6" s="5"/>
      <c r="F6" s="5"/>
      <c r="G6" s="5"/>
    </row>
    <row r="7" spans="1:7" x14ac:dyDescent="0.2">
      <c r="A7" s="70"/>
      <c r="B7" s="192" t="s">
        <v>184</v>
      </c>
      <c r="C7" s="5"/>
      <c r="D7" s="5"/>
      <c r="E7" s="5"/>
      <c r="F7" s="5"/>
      <c r="G7" s="5"/>
    </row>
    <row r="8" spans="1:7" x14ac:dyDescent="0.2">
      <c r="A8" s="70"/>
      <c r="B8" s="402" t="s">
        <v>185</v>
      </c>
      <c r="C8" s="403"/>
      <c r="D8" s="403"/>
      <c r="E8" s="403"/>
      <c r="F8" s="403"/>
      <c r="G8" s="403"/>
    </row>
    <row r="9" spans="1:7" ht="15" x14ac:dyDescent="0.2">
      <c r="B9" s="215"/>
      <c r="C9" s="189"/>
      <c r="D9" s="15"/>
      <c r="E9" s="15"/>
      <c r="F9" s="187" t="s">
        <v>17</v>
      </c>
      <c r="G9" s="187" t="s">
        <v>32</v>
      </c>
    </row>
    <row r="10" spans="1:7" x14ac:dyDescent="0.2">
      <c r="B10" s="13"/>
      <c r="C10" s="189"/>
      <c r="D10" s="15"/>
      <c r="E10" s="15"/>
      <c r="F10" s="15"/>
      <c r="G10" s="15"/>
    </row>
    <row r="11" spans="1:7" x14ac:dyDescent="0.2">
      <c r="B11" s="43" t="s">
        <v>186</v>
      </c>
      <c r="C11" s="265">
        <v>600</v>
      </c>
      <c r="D11" s="284" t="s">
        <v>187</v>
      </c>
      <c r="E11" s="285"/>
      <c r="F11" s="281"/>
      <c r="G11" s="278">
        <v>0</v>
      </c>
    </row>
    <row r="12" spans="1:7" x14ac:dyDescent="0.2">
      <c r="B12" s="44"/>
      <c r="C12" s="266"/>
      <c r="D12" s="288"/>
      <c r="E12" s="289"/>
      <c r="F12" s="283"/>
      <c r="G12" s="280"/>
    </row>
    <row r="13" spans="1:7" x14ac:dyDescent="0.2">
      <c r="B13" s="43" t="s">
        <v>188</v>
      </c>
      <c r="C13" s="265">
        <v>800</v>
      </c>
      <c r="D13" s="284" t="s">
        <v>189</v>
      </c>
      <c r="E13" s="285"/>
      <c r="F13" s="281"/>
      <c r="G13" s="278">
        <v>0</v>
      </c>
    </row>
    <row r="14" spans="1:7" x14ac:dyDescent="0.2">
      <c r="B14" s="44"/>
      <c r="C14" s="266"/>
      <c r="D14" s="288"/>
      <c r="E14" s="289"/>
      <c r="F14" s="283"/>
      <c r="G14" s="280"/>
    </row>
    <row r="15" spans="1:7" x14ac:dyDescent="0.2">
      <c r="B15" s="43" t="s">
        <v>190</v>
      </c>
      <c r="C15" s="265">
        <v>600</v>
      </c>
      <c r="D15" s="284" t="s">
        <v>189</v>
      </c>
      <c r="E15" s="285"/>
      <c r="F15" s="281"/>
      <c r="G15" s="278">
        <v>0</v>
      </c>
    </row>
    <row r="16" spans="1:7" x14ac:dyDescent="0.2">
      <c r="B16" s="44"/>
      <c r="C16" s="266"/>
      <c r="D16" s="288"/>
      <c r="E16" s="289"/>
      <c r="F16" s="283"/>
      <c r="G16" s="280"/>
    </row>
    <row r="17" spans="1:7" x14ac:dyDescent="0.2">
      <c r="B17" s="43" t="s">
        <v>191</v>
      </c>
      <c r="C17" s="265">
        <v>800</v>
      </c>
      <c r="D17" s="284" t="s">
        <v>189</v>
      </c>
      <c r="E17" s="285"/>
      <c r="F17" s="281"/>
      <c r="G17" s="278">
        <v>0</v>
      </c>
    </row>
    <row r="18" spans="1:7" x14ac:dyDescent="0.2">
      <c r="B18" s="44"/>
      <c r="C18" s="266"/>
      <c r="D18" s="288"/>
      <c r="E18" s="289"/>
      <c r="F18" s="283"/>
      <c r="G18" s="280"/>
    </row>
    <row r="19" spans="1:7" x14ac:dyDescent="0.2">
      <c r="B19" s="43" t="s">
        <v>192</v>
      </c>
      <c r="C19" s="265">
        <v>800</v>
      </c>
      <c r="D19" s="284" t="s">
        <v>189</v>
      </c>
      <c r="E19" s="285"/>
      <c r="F19" s="281"/>
      <c r="G19" s="278">
        <v>0</v>
      </c>
    </row>
    <row r="20" spans="1:7" x14ac:dyDescent="0.2">
      <c r="B20" s="44"/>
      <c r="C20" s="266"/>
      <c r="D20" s="288"/>
      <c r="E20" s="289"/>
      <c r="F20" s="283"/>
      <c r="G20" s="280"/>
    </row>
    <row r="21" spans="1:7" ht="13.5" thickBot="1" x14ac:dyDescent="0.25">
      <c r="B21" s="22"/>
      <c r="C21" s="137"/>
      <c r="D21" s="172"/>
      <c r="E21" s="172"/>
      <c r="F21" s="173"/>
      <c r="G21" s="173"/>
    </row>
    <row r="22" spans="1:7" ht="13.5" thickBot="1" x14ac:dyDescent="0.25">
      <c r="A22" s="30"/>
      <c r="B22" s="35" t="s">
        <v>15</v>
      </c>
      <c r="C22" s="171"/>
      <c r="D22" s="37"/>
      <c r="E22" s="37"/>
      <c r="F22" s="60" t="s">
        <v>193</v>
      </c>
      <c r="G22" s="61">
        <v>0</v>
      </c>
    </row>
    <row r="23" spans="1:7" x14ac:dyDescent="0.2">
      <c r="B23" s="1"/>
      <c r="C23" s="169"/>
      <c r="D23" s="1"/>
      <c r="E23" s="1"/>
      <c r="F23" s="1"/>
      <c r="G23" s="1"/>
    </row>
    <row r="24" spans="1:7" x14ac:dyDescent="0.2">
      <c r="B24" s="1" t="s">
        <v>43</v>
      </c>
      <c r="C24" s="169"/>
      <c r="D24" s="1"/>
      <c r="E24" s="1"/>
      <c r="F24" s="1"/>
      <c r="G24" s="1"/>
    </row>
    <row r="25" spans="1:7" x14ac:dyDescent="0.2">
      <c r="B25" s="267"/>
      <c r="C25" s="268"/>
      <c r="D25" s="268"/>
      <c r="E25" s="268"/>
      <c r="F25" s="268"/>
      <c r="G25" s="269"/>
    </row>
    <row r="26" spans="1:7" x14ac:dyDescent="0.2">
      <c r="B26" s="270"/>
      <c r="C26" s="271"/>
      <c r="D26" s="271"/>
      <c r="E26" s="271"/>
      <c r="F26" s="271"/>
      <c r="G26" s="272"/>
    </row>
    <row r="27" spans="1:7" x14ac:dyDescent="0.2">
      <c r="B27" s="270"/>
      <c r="C27" s="271"/>
      <c r="D27" s="271"/>
      <c r="E27" s="271"/>
      <c r="F27" s="271"/>
      <c r="G27" s="272"/>
    </row>
    <row r="28" spans="1:7" x14ac:dyDescent="0.2">
      <c r="B28" s="270"/>
      <c r="C28" s="271"/>
      <c r="D28" s="271"/>
      <c r="E28" s="271"/>
      <c r="F28" s="271"/>
      <c r="G28" s="272"/>
    </row>
    <row r="29" spans="1:7" x14ac:dyDescent="0.2">
      <c r="B29" s="270"/>
      <c r="C29" s="271"/>
      <c r="D29" s="271"/>
      <c r="E29" s="271"/>
      <c r="F29" s="271"/>
      <c r="G29" s="272"/>
    </row>
    <row r="30" spans="1:7" x14ac:dyDescent="0.2">
      <c r="B30" s="270"/>
      <c r="C30" s="271"/>
      <c r="D30" s="271"/>
      <c r="E30" s="271"/>
      <c r="F30" s="271"/>
      <c r="G30" s="272"/>
    </row>
    <row r="31" spans="1:7" x14ac:dyDescent="0.2">
      <c r="B31" s="270"/>
      <c r="C31" s="271"/>
      <c r="D31" s="271"/>
      <c r="E31" s="271"/>
      <c r="F31" s="271"/>
      <c r="G31" s="272"/>
    </row>
    <row r="32" spans="1:7" x14ac:dyDescent="0.2">
      <c r="B32" s="273"/>
      <c r="C32" s="274"/>
      <c r="D32" s="274"/>
      <c r="E32" s="274"/>
      <c r="F32" s="274"/>
      <c r="G32" s="275"/>
    </row>
    <row r="33" spans="1:7" x14ac:dyDescent="0.2">
      <c r="A33" s="216"/>
      <c r="B33" s="412"/>
      <c r="C33" s="413"/>
      <c r="D33" s="413"/>
      <c r="E33" s="413"/>
      <c r="F33" s="413"/>
      <c r="G33" s="413"/>
    </row>
    <row r="34" spans="1:7" ht="15" x14ac:dyDescent="0.2">
      <c r="A34" s="198"/>
      <c r="B34" s="222"/>
      <c r="C34" s="219"/>
      <c r="D34" s="198"/>
      <c r="E34" s="198"/>
      <c r="F34" s="203"/>
      <c r="G34" s="203"/>
    </row>
    <row r="35" spans="1:7" x14ac:dyDescent="0.2">
      <c r="A35" s="198"/>
      <c r="B35" s="218"/>
      <c r="C35" s="219"/>
      <c r="D35" s="198"/>
      <c r="E35" s="198"/>
      <c r="F35" s="198"/>
      <c r="G35" s="198"/>
    </row>
    <row r="36" spans="1:7" x14ac:dyDescent="0.2">
      <c r="A36" s="198"/>
      <c r="B36" s="198"/>
      <c r="C36" s="397"/>
      <c r="D36" s="404"/>
      <c r="E36" s="404"/>
      <c r="F36" s="399"/>
      <c r="G36" s="410"/>
    </row>
    <row r="37" spans="1:7" x14ac:dyDescent="0.2">
      <c r="A37" s="198"/>
      <c r="B37" s="220"/>
      <c r="C37" s="397"/>
      <c r="D37" s="404"/>
      <c r="E37" s="404"/>
      <c r="F37" s="399"/>
      <c r="G37" s="411"/>
    </row>
    <row r="38" spans="1:7" x14ac:dyDescent="0.2">
      <c r="A38" s="198"/>
      <c r="B38" s="198"/>
      <c r="C38" s="397"/>
      <c r="D38" s="404"/>
      <c r="E38" s="404"/>
      <c r="F38" s="399"/>
      <c r="G38" s="410"/>
    </row>
    <row r="39" spans="1:7" x14ac:dyDescent="0.2">
      <c r="A39" s="198"/>
      <c r="B39" s="220"/>
      <c r="C39" s="397"/>
      <c r="D39" s="404"/>
      <c r="E39" s="404"/>
      <c r="F39" s="399"/>
      <c r="G39" s="411"/>
    </row>
    <row r="40" spans="1:7" x14ac:dyDescent="0.2">
      <c r="A40" s="198"/>
      <c r="B40" s="198"/>
      <c r="C40" s="397"/>
      <c r="D40" s="404"/>
      <c r="E40" s="404"/>
      <c r="F40" s="399"/>
      <c r="G40" s="410"/>
    </row>
    <row r="41" spans="1:7" x14ac:dyDescent="0.2">
      <c r="A41" s="198"/>
      <c r="B41" s="220"/>
      <c r="C41" s="397"/>
      <c r="D41" s="404"/>
      <c r="E41" s="404"/>
      <c r="F41" s="399"/>
      <c r="G41" s="411"/>
    </row>
    <row r="42" spans="1:7" x14ac:dyDescent="0.2">
      <c r="A42" s="198"/>
      <c r="B42" s="198"/>
      <c r="C42" s="397"/>
      <c r="D42" s="404"/>
      <c r="E42" s="404"/>
      <c r="F42" s="399"/>
      <c r="G42" s="410"/>
    </row>
    <row r="43" spans="1:7" x14ac:dyDescent="0.2">
      <c r="A43" s="198"/>
      <c r="B43" s="220"/>
      <c r="C43" s="397"/>
      <c r="D43" s="404"/>
      <c r="E43" s="404"/>
      <c r="F43" s="399"/>
      <c r="G43" s="411"/>
    </row>
    <row r="44" spans="1:7" x14ac:dyDescent="0.2">
      <c r="A44" s="198"/>
      <c r="B44" s="198"/>
      <c r="C44" s="397"/>
      <c r="D44" s="404"/>
      <c r="E44" s="404"/>
      <c r="F44" s="399"/>
      <c r="G44" s="410"/>
    </row>
    <row r="45" spans="1:7" x14ac:dyDescent="0.2">
      <c r="A45" s="198"/>
      <c r="B45" s="220"/>
      <c r="C45" s="397"/>
      <c r="D45" s="404"/>
      <c r="E45" s="404"/>
      <c r="F45" s="399"/>
      <c r="G45" s="411"/>
    </row>
    <row r="46" spans="1:7" x14ac:dyDescent="0.2">
      <c r="A46" s="198"/>
      <c r="B46" s="221"/>
      <c r="C46" s="206"/>
      <c r="D46" s="207"/>
      <c r="E46" s="207"/>
      <c r="F46" s="207"/>
      <c r="G46" s="207"/>
    </row>
    <row r="47" spans="1:7" x14ac:dyDescent="0.2">
      <c r="A47" s="208"/>
      <c r="B47" s="209"/>
      <c r="C47" s="223"/>
      <c r="D47" s="209"/>
      <c r="E47" s="209"/>
      <c r="F47" s="210"/>
      <c r="G47" s="211"/>
    </row>
    <row r="48" spans="1:7" x14ac:dyDescent="0.2">
      <c r="A48" s="198"/>
      <c r="B48" s="198"/>
      <c r="C48" s="224"/>
      <c r="D48" s="198"/>
      <c r="E48" s="198"/>
      <c r="F48" s="198"/>
      <c r="G48" s="198"/>
    </row>
    <row r="49" spans="1:7" x14ac:dyDescent="0.2">
      <c r="A49" s="198"/>
      <c r="B49" s="198"/>
      <c r="C49" s="224"/>
      <c r="D49" s="198"/>
      <c r="E49" s="198"/>
      <c r="F49" s="198"/>
      <c r="G49" s="198"/>
    </row>
    <row r="50" spans="1:7" x14ac:dyDescent="0.2">
      <c r="A50" s="198"/>
      <c r="B50" s="408"/>
      <c r="C50" s="408"/>
      <c r="D50" s="408"/>
      <c r="E50" s="408"/>
      <c r="F50" s="408"/>
      <c r="G50" s="408"/>
    </row>
    <row r="51" spans="1:7" x14ac:dyDescent="0.2">
      <c r="A51" s="198"/>
      <c r="B51" s="408"/>
      <c r="C51" s="408"/>
      <c r="D51" s="408"/>
      <c r="E51" s="408"/>
      <c r="F51" s="408"/>
      <c r="G51" s="408"/>
    </row>
    <row r="52" spans="1:7" x14ac:dyDescent="0.2">
      <c r="A52" s="198"/>
      <c r="B52" s="408"/>
      <c r="C52" s="408"/>
      <c r="D52" s="408"/>
      <c r="E52" s="408"/>
      <c r="F52" s="408"/>
      <c r="G52" s="408"/>
    </row>
    <row r="53" spans="1:7" x14ac:dyDescent="0.2">
      <c r="A53" s="198"/>
      <c r="B53" s="408"/>
      <c r="C53" s="408"/>
      <c r="D53" s="408"/>
      <c r="E53" s="408"/>
      <c r="F53" s="408"/>
      <c r="G53" s="408"/>
    </row>
    <row r="54" spans="1:7" x14ac:dyDescent="0.2">
      <c r="A54" s="198"/>
      <c r="B54" s="408"/>
      <c r="C54" s="408"/>
      <c r="D54" s="408"/>
      <c r="E54" s="408"/>
      <c r="F54" s="408"/>
      <c r="G54" s="408"/>
    </row>
    <row r="55" spans="1:7" x14ac:dyDescent="0.2">
      <c r="A55" s="198"/>
      <c r="B55" s="408"/>
      <c r="C55" s="408"/>
      <c r="D55" s="408"/>
      <c r="E55" s="408"/>
      <c r="F55" s="408"/>
      <c r="G55" s="408"/>
    </row>
    <row r="56" spans="1:7" x14ac:dyDescent="0.2">
      <c r="A56" s="198"/>
      <c r="B56" s="408"/>
      <c r="C56" s="408"/>
      <c r="D56" s="408"/>
      <c r="E56" s="408"/>
      <c r="F56" s="408"/>
      <c r="G56" s="408"/>
    </row>
    <row r="57" spans="1:7" x14ac:dyDescent="0.2">
      <c r="A57" s="198"/>
      <c r="B57" s="408"/>
      <c r="C57" s="408"/>
      <c r="D57" s="408"/>
      <c r="E57" s="408"/>
      <c r="F57" s="408"/>
      <c r="G57" s="408"/>
    </row>
    <row r="58" spans="1:7" x14ac:dyDescent="0.2">
      <c r="A58" s="198"/>
      <c r="B58" s="198"/>
      <c r="C58" s="198"/>
      <c r="D58" s="198"/>
      <c r="E58" s="198"/>
      <c r="F58" s="198"/>
      <c r="G58" s="198"/>
    </row>
    <row r="59" spans="1:7" x14ac:dyDescent="0.2">
      <c r="A59" s="198"/>
      <c r="B59" s="198"/>
      <c r="C59" s="198"/>
      <c r="D59" s="198"/>
      <c r="E59" s="198"/>
      <c r="F59" s="198"/>
      <c r="G59" s="198"/>
    </row>
    <row r="60" spans="1:7" x14ac:dyDescent="0.2">
      <c r="A60" s="198"/>
      <c r="B60" s="198"/>
      <c r="C60" s="198"/>
      <c r="D60" s="198"/>
      <c r="E60" s="198"/>
      <c r="F60" s="198"/>
      <c r="G60" s="198"/>
    </row>
    <row r="61" spans="1:7" x14ac:dyDescent="0.2">
      <c r="A61" s="198"/>
      <c r="B61" s="198"/>
      <c r="C61" s="198"/>
      <c r="D61" s="198"/>
      <c r="E61" s="198"/>
      <c r="F61" s="198"/>
      <c r="G61" s="198"/>
    </row>
    <row r="62" spans="1:7" x14ac:dyDescent="0.2">
      <c r="A62" s="198"/>
      <c r="B62" s="198"/>
      <c r="C62" s="198"/>
      <c r="D62" s="198"/>
      <c r="E62" s="198"/>
      <c r="F62" s="198"/>
      <c r="G62" s="198"/>
    </row>
    <row r="63" spans="1:7" x14ac:dyDescent="0.2">
      <c r="A63" s="198"/>
      <c r="B63" s="198"/>
      <c r="C63" s="198"/>
      <c r="D63" s="198"/>
      <c r="E63" s="198"/>
      <c r="F63" s="198"/>
      <c r="G63" s="198"/>
    </row>
    <row r="64" spans="1:7" x14ac:dyDescent="0.2">
      <c r="A64" s="198"/>
      <c r="B64" s="198"/>
      <c r="C64" s="198"/>
      <c r="D64" s="198"/>
      <c r="E64" s="198"/>
      <c r="F64" s="198"/>
      <c r="G64" s="198"/>
    </row>
    <row r="65" spans="1:7" x14ac:dyDescent="0.2">
      <c r="A65" s="198"/>
      <c r="B65" s="198"/>
      <c r="C65" s="198"/>
      <c r="D65" s="198"/>
      <c r="E65" s="198"/>
      <c r="F65" s="198"/>
      <c r="G65" s="198"/>
    </row>
    <row r="66" spans="1:7" x14ac:dyDescent="0.2">
      <c r="A66" s="198"/>
      <c r="B66" s="198"/>
      <c r="C66" s="198"/>
      <c r="D66" s="198"/>
      <c r="E66" s="198"/>
      <c r="F66" s="198"/>
      <c r="G66" s="198"/>
    </row>
    <row r="67" spans="1:7" x14ac:dyDescent="0.2">
      <c r="A67" s="198"/>
      <c r="B67" s="198"/>
      <c r="C67" s="198"/>
      <c r="D67" s="198"/>
      <c r="E67" s="198"/>
      <c r="F67" s="198"/>
      <c r="G67" s="198"/>
    </row>
    <row r="68" spans="1:7" x14ac:dyDescent="0.2">
      <c r="A68" s="198"/>
      <c r="B68" s="198"/>
      <c r="C68" s="198"/>
      <c r="D68" s="198"/>
      <c r="E68" s="198"/>
      <c r="F68" s="198"/>
      <c r="G68" s="198"/>
    </row>
    <row r="69" spans="1:7" x14ac:dyDescent="0.2">
      <c r="A69" s="198"/>
      <c r="B69" s="198"/>
      <c r="C69" s="198"/>
      <c r="D69" s="198"/>
      <c r="E69" s="198"/>
      <c r="F69" s="198"/>
      <c r="G69" s="198"/>
    </row>
    <row r="70" spans="1:7" x14ac:dyDescent="0.2">
      <c r="A70" s="198"/>
      <c r="B70" s="198"/>
      <c r="C70" s="198"/>
      <c r="D70" s="198"/>
      <c r="E70" s="198"/>
      <c r="F70" s="198"/>
      <c r="G70" s="198"/>
    </row>
    <row r="71" spans="1:7" x14ac:dyDescent="0.2">
      <c r="A71" s="198"/>
      <c r="B71" s="198"/>
      <c r="C71" s="198"/>
      <c r="D71" s="198"/>
      <c r="E71" s="198"/>
      <c r="F71" s="198"/>
      <c r="G71" s="198"/>
    </row>
    <row r="72" spans="1:7" x14ac:dyDescent="0.2">
      <c r="A72" s="198"/>
      <c r="B72" s="198"/>
      <c r="C72" s="198"/>
      <c r="D72" s="198"/>
      <c r="E72" s="198"/>
      <c r="F72" s="198"/>
      <c r="G72" s="198"/>
    </row>
    <row r="73" spans="1:7" x14ac:dyDescent="0.2">
      <c r="A73" s="409"/>
      <c r="B73" s="409"/>
      <c r="C73" s="409"/>
      <c r="D73" s="409"/>
      <c r="E73" s="409"/>
      <c r="F73" s="409"/>
      <c r="G73" s="409"/>
    </row>
    <row r="74" spans="1:7" x14ac:dyDescent="0.2">
      <c r="A74" s="199"/>
      <c r="B74" s="199"/>
      <c r="C74" s="199"/>
      <c r="D74" s="199"/>
      <c r="E74" s="199"/>
      <c r="F74" s="199"/>
      <c r="G74" s="199"/>
    </row>
    <row r="75" spans="1:7" x14ac:dyDescent="0.2">
      <c r="A75" s="216"/>
      <c r="B75" s="201"/>
      <c r="C75" s="217"/>
      <c r="D75" s="200"/>
      <c r="E75" s="200"/>
      <c r="F75" s="200"/>
      <c r="G75" s="202"/>
    </row>
    <row r="76" spans="1:7" x14ac:dyDescent="0.2">
      <c r="A76" s="198"/>
      <c r="B76" s="218"/>
      <c r="C76" s="219"/>
      <c r="D76" s="198"/>
      <c r="E76" s="198"/>
      <c r="F76" s="198"/>
      <c r="G76" s="198"/>
    </row>
    <row r="77" spans="1:7" x14ac:dyDescent="0.2">
      <c r="A77" s="198"/>
      <c r="B77" s="205"/>
      <c r="C77" s="219"/>
      <c r="D77" s="198"/>
      <c r="E77" s="198"/>
      <c r="F77" s="198"/>
      <c r="G77" s="198"/>
    </row>
    <row r="78" spans="1:7" x14ac:dyDescent="0.2">
      <c r="A78" s="198"/>
      <c r="B78" s="205"/>
      <c r="C78" s="219"/>
      <c r="D78" s="198"/>
      <c r="E78" s="198"/>
      <c r="F78" s="203"/>
      <c r="G78" s="203"/>
    </row>
    <row r="79" spans="1:7" x14ac:dyDescent="0.2">
      <c r="A79" s="198"/>
      <c r="B79" s="218"/>
      <c r="C79" s="219"/>
      <c r="D79" s="198"/>
      <c r="E79" s="198"/>
      <c r="F79" s="198"/>
      <c r="G79" s="198"/>
    </row>
    <row r="80" spans="1:7" x14ac:dyDescent="0.2">
      <c r="A80" s="198"/>
      <c r="B80" s="198"/>
      <c r="C80" s="397"/>
      <c r="D80" s="404"/>
      <c r="E80" s="404"/>
      <c r="F80" s="405"/>
      <c r="G80" s="406"/>
    </row>
    <row r="81" spans="1:7" x14ac:dyDescent="0.2">
      <c r="A81" s="198"/>
      <c r="B81" s="220"/>
      <c r="C81" s="397"/>
      <c r="D81" s="404"/>
      <c r="E81" s="404"/>
      <c r="F81" s="405"/>
      <c r="G81" s="407"/>
    </row>
    <row r="82" spans="1:7" x14ac:dyDescent="0.2">
      <c r="A82" s="198"/>
      <c r="B82" s="198"/>
      <c r="C82" s="397"/>
      <c r="D82" s="404"/>
      <c r="E82" s="404"/>
      <c r="F82" s="405"/>
      <c r="G82" s="406"/>
    </row>
    <row r="83" spans="1:7" x14ac:dyDescent="0.2">
      <c r="A83" s="198"/>
      <c r="B83" s="220"/>
      <c r="C83" s="397"/>
      <c r="D83" s="404"/>
      <c r="E83" s="404"/>
      <c r="F83" s="405"/>
      <c r="G83" s="407"/>
    </row>
    <row r="84" spans="1:7" x14ac:dyDescent="0.2">
      <c r="A84" s="198"/>
      <c r="B84" s="198"/>
      <c r="C84" s="397"/>
      <c r="D84" s="404"/>
      <c r="E84" s="404"/>
      <c r="F84" s="405"/>
      <c r="G84" s="406"/>
    </row>
    <row r="85" spans="1:7" x14ac:dyDescent="0.2">
      <c r="A85" s="198"/>
      <c r="B85" s="220"/>
      <c r="C85" s="397"/>
      <c r="D85" s="404"/>
      <c r="E85" s="404"/>
      <c r="F85" s="405"/>
      <c r="G85" s="407"/>
    </row>
    <row r="86" spans="1:7" x14ac:dyDescent="0.2">
      <c r="A86" s="198"/>
      <c r="B86" s="220"/>
      <c r="C86" s="397"/>
      <c r="D86" s="404"/>
      <c r="E86" s="404"/>
      <c r="F86" s="405"/>
      <c r="G86" s="407"/>
    </row>
    <row r="87" spans="1:7" x14ac:dyDescent="0.2">
      <c r="A87" s="198"/>
      <c r="B87" s="221"/>
      <c r="C87" s="206"/>
      <c r="D87" s="207"/>
      <c r="E87" s="207"/>
      <c r="F87" s="207"/>
      <c r="G87" s="207"/>
    </row>
    <row r="88" spans="1:7" x14ac:dyDescent="0.2">
      <c r="A88" s="198"/>
      <c r="B88" s="205"/>
      <c r="C88" s="206"/>
      <c r="D88" s="207"/>
      <c r="E88" s="207"/>
      <c r="F88" s="207"/>
      <c r="G88" s="207"/>
    </row>
    <row r="89" spans="1:7" x14ac:dyDescent="0.2">
      <c r="A89" s="198"/>
      <c r="B89" s="205"/>
      <c r="C89" s="206"/>
      <c r="D89" s="207"/>
      <c r="E89" s="207"/>
      <c r="F89" s="204"/>
      <c r="G89" s="207"/>
    </row>
    <row r="90" spans="1:7" x14ac:dyDescent="0.2">
      <c r="A90" s="198"/>
      <c r="B90" s="198"/>
      <c r="C90" s="397"/>
      <c r="D90" s="398"/>
      <c r="E90" s="398"/>
      <c r="F90" s="399"/>
      <c r="G90" s="400"/>
    </row>
    <row r="91" spans="1:7" x14ac:dyDescent="0.2">
      <c r="A91" s="198"/>
      <c r="B91" s="220"/>
      <c r="C91" s="397"/>
      <c r="D91" s="398"/>
      <c r="E91" s="398"/>
      <c r="F91" s="399"/>
      <c r="G91" s="401"/>
    </row>
  </sheetData>
  <sheetProtection password="D533" sheet="1" objects="1" scenarios="1"/>
  <mergeCells count="61">
    <mergeCell ref="B25:G32"/>
    <mergeCell ref="B33:G33"/>
    <mergeCell ref="C36:C37"/>
    <mergeCell ref="D36:E37"/>
    <mergeCell ref="F36:F37"/>
    <mergeCell ref="G36:G37"/>
    <mergeCell ref="C38:C39"/>
    <mergeCell ref="D38:E39"/>
    <mergeCell ref="F38:F39"/>
    <mergeCell ref="G38:G39"/>
    <mergeCell ref="C40:C41"/>
    <mergeCell ref="D40:E41"/>
    <mergeCell ref="F40:F41"/>
    <mergeCell ref="G40:G41"/>
    <mergeCell ref="C42:C43"/>
    <mergeCell ref="D42:E43"/>
    <mergeCell ref="F42:F43"/>
    <mergeCell ref="G42:G43"/>
    <mergeCell ref="C44:C45"/>
    <mergeCell ref="D44:E45"/>
    <mergeCell ref="F44:F45"/>
    <mergeCell ref="G44:G45"/>
    <mergeCell ref="F84:F86"/>
    <mergeCell ref="G84:G86"/>
    <mergeCell ref="B50:G57"/>
    <mergeCell ref="A73:G73"/>
    <mergeCell ref="C80:C81"/>
    <mergeCell ref="D80:E81"/>
    <mergeCell ref="F80:F81"/>
    <mergeCell ref="G80:G81"/>
    <mergeCell ref="C90:C91"/>
    <mergeCell ref="D90:E91"/>
    <mergeCell ref="F90:F91"/>
    <mergeCell ref="G90:G91"/>
    <mergeCell ref="B8:G8"/>
    <mergeCell ref="C11:C12"/>
    <mergeCell ref="D11:E12"/>
    <mergeCell ref="F11:F12"/>
    <mergeCell ref="G11:G12"/>
    <mergeCell ref="C13:C14"/>
    <mergeCell ref="C82:C83"/>
    <mergeCell ref="D82:E83"/>
    <mergeCell ref="F82:F83"/>
    <mergeCell ref="G82:G83"/>
    <mergeCell ref="C84:C86"/>
    <mergeCell ref="D84:E86"/>
    <mergeCell ref="D13:E14"/>
    <mergeCell ref="F13:F14"/>
    <mergeCell ref="G13:G14"/>
    <mergeCell ref="C15:C16"/>
    <mergeCell ref="D15:E16"/>
    <mergeCell ref="F15:F16"/>
    <mergeCell ref="G15:G16"/>
    <mergeCell ref="C17:C18"/>
    <mergeCell ref="D17:E18"/>
    <mergeCell ref="F17:F18"/>
    <mergeCell ref="G17:G18"/>
    <mergeCell ref="C19:C20"/>
    <mergeCell ref="D19:E20"/>
    <mergeCell ref="F19:F20"/>
    <mergeCell ref="G19:G2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PDF" shapeId="14352" r:id="rId4">
          <objectPr defaultSize="0" autoPict="0" r:id="rId5">
            <anchor moveWithCells="1">
              <from>
                <xdr:col>7</xdr:col>
                <xdr:colOff>590550</xdr:colOff>
                <xdr:row>25</xdr:row>
                <xdr:rowOff>123825</xdr:rowOff>
              </from>
              <to>
                <xdr:col>26</xdr:col>
                <xdr:colOff>266700</xdr:colOff>
                <xdr:row>74</xdr:row>
                <xdr:rowOff>114300</xdr:rowOff>
              </to>
            </anchor>
          </objectPr>
        </oleObject>
      </mc:Choice>
      <mc:Fallback>
        <oleObject progId="PDF" shapeId="1435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R21"/>
  <sheetViews>
    <sheetView topLeftCell="A22" workbookViewId="0">
      <selection activeCell="O52" sqref="O52"/>
    </sheetView>
  </sheetViews>
  <sheetFormatPr defaultRowHeight="12.75" x14ac:dyDescent="0.2"/>
  <sheetData>
    <row r="1" spans="1:18" x14ac:dyDescent="0.2">
      <c r="A1" s="6"/>
      <c r="B1" s="6"/>
      <c r="C1" s="6"/>
      <c r="D1" s="6"/>
      <c r="E1" s="6"/>
      <c r="F1" s="6"/>
      <c r="G1" s="6"/>
      <c r="H1" s="6"/>
      <c r="I1" s="6"/>
      <c r="J1" s="6"/>
    </row>
    <row r="3" spans="1:18" x14ac:dyDescent="0.2">
      <c r="A3" s="1"/>
      <c r="L3" s="1"/>
    </row>
    <row r="4" spans="1:18" x14ac:dyDescent="0.2">
      <c r="A4" s="1"/>
      <c r="L4" s="1"/>
    </row>
    <row r="5" spans="1:18" x14ac:dyDescent="0.2">
      <c r="A5" s="1"/>
      <c r="L5" s="1"/>
    </row>
    <row r="6" spans="1:18" x14ac:dyDescent="0.2">
      <c r="A6" s="1"/>
      <c r="L6" s="1"/>
    </row>
    <row r="7" spans="1:18" x14ac:dyDescent="0.2">
      <c r="A7" s="1"/>
      <c r="G7" s="4"/>
      <c r="L7" s="1"/>
      <c r="R7" s="4"/>
    </row>
    <row r="8" spans="1:18" x14ac:dyDescent="0.2">
      <c r="B8" s="4"/>
      <c r="M8" s="4"/>
    </row>
    <row r="9" spans="1:18" x14ac:dyDescent="0.2">
      <c r="B9" s="4"/>
      <c r="M9" s="4"/>
    </row>
    <row r="10" spans="1:18" x14ac:dyDescent="0.2">
      <c r="B10" s="4"/>
      <c r="M10" s="4"/>
    </row>
    <row r="11" spans="1:18" x14ac:dyDescent="0.2">
      <c r="A11" s="1"/>
      <c r="L11" s="1"/>
    </row>
    <row r="12" spans="1:18" x14ac:dyDescent="0.2">
      <c r="A12" s="1"/>
      <c r="L12" s="1"/>
    </row>
    <row r="13" spans="1:18" x14ac:dyDescent="0.2">
      <c r="A13" s="1"/>
      <c r="L13" s="1"/>
    </row>
    <row r="14" spans="1:18" x14ac:dyDescent="0.2">
      <c r="A14" s="1"/>
      <c r="L14" s="1"/>
    </row>
    <row r="15" spans="1:18" x14ac:dyDescent="0.2">
      <c r="A15" s="1"/>
      <c r="G15" s="86"/>
      <c r="L15" s="1"/>
      <c r="R15" s="86"/>
    </row>
    <row r="16" spans="1:18" x14ac:dyDescent="0.2">
      <c r="A16" s="1"/>
      <c r="G16" s="83"/>
      <c r="L16" s="1"/>
      <c r="R16" s="83"/>
    </row>
    <row r="17" spans="1:17" x14ac:dyDescent="0.2">
      <c r="A17" s="86"/>
      <c r="B17" s="86"/>
      <c r="C17" s="86"/>
      <c r="D17" s="86"/>
      <c r="E17" s="86"/>
      <c r="F17" s="86"/>
      <c r="L17" s="86"/>
      <c r="M17" s="86"/>
      <c r="N17" s="86"/>
      <c r="O17" s="86"/>
      <c r="P17" s="86"/>
      <c r="Q17" s="86"/>
    </row>
    <row r="18" spans="1:17" x14ac:dyDescent="0.2">
      <c r="A18" s="83"/>
      <c r="B18" s="83"/>
      <c r="C18" s="83"/>
      <c r="D18" s="83"/>
      <c r="E18" s="83"/>
      <c r="F18" s="83"/>
      <c r="L18" s="83"/>
      <c r="M18" s="83"/>
      <c r="N18" s="83"/>
      <c r="O18" s="83"/>
      <c r="P18" s="83"/>
      <c r="Q18" s="83"/>
    </row>
    <row r="21" spans="1:17" x14ac:dyDescent="0.2">
      <c r="A21" s="1"/>
      <c r="L21" s="1"/>
    </row>
  </sheetData>
  <sheetProtection algorithmName="SHA-512" hashValue="y15oENBF4pm7RM6qfZYCsxNgebsNBSJ18Y+PoNPYndIB9FtEPxsJZnkscE8dwLknqF248uxXuvccFBqXcUhc0Q==" saltValue="bjJYtvB7WPZQLGy1LbCImg==" spinCount="100000" sheet="1" objects="1" scenarios="1" selectLockedCells="1" selectUnlockedCells="1"/>
  <phoneticPr fontId="6" type="noConversion"/>
  <pageMargins left="0.74803149606299213" right="0.35433070866141736"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33"/>
  <sheetViews>
    <sheetView workbookViewId="0">
      <selection activeCell="H5" sqref="H5"/>
    </sheetView>
  </sheetViews>
  <sheetFormatPr defaultRowHeight="12.75" x14ac:dyDescent="0.2"/>
  <cols>
    <col min="1" max="1" width="2.42578125" customWidth="1"/>
    <col min="2" max="2" width="67.28515625" customWidth="1"/>
    <col min="3" max="3" width="10" bestFit="1" customWidth="1"/>
    <col min="4" max="4" width="6.85546875" customWidth="1"/>
  </cols>
  <sheetData>
    <row r="1" spans="1:13" ht="13.5" thickBot="1" x14ac:dyDescent="0.25">
      <c r="A1" s="81"/>
      <c r="B1" s="68"/>
      <c r="C1" s="68"/>
      <c r="D1" s="68"/>
      <c r="E1" s="64"/>
      <c r="F1" s="64"/>
      <c r="G1" s="64"/>
      <c r="H1" s="64"/>
      <c r="I1" s="64"/>
      <c r="J1" s="64"/>
      <c r="K1" s="64"/>
      <c r="L1" s="64"/>
      <c r="M1" s="64"/>
    </row>
    <row r="2" spans="1:13" x14ac:dyDescent="0.2">
      <c r="B2" s="261" t="s">
        <v>34</v>
      </c>
      <c r="C2" s="262"/>
      <c r="D2" s="259">
        <f>'Algemene informatie'!F3</f>
        <v>0</v>
      </c>
    </row>
    <row r="3" spans="1:13" ht="13.5" thickBot="1" x14ac:dyDescent="0.25">
      <c r="B3" s="263" t="s">
        <v>33</v>
      </c>
      <c r="C3" s="264"/>
      <c r="D3" s="260"/>
    </row>
    <row r="4" spans="1:13" x14ac:dyDescent="0.2">
      <c r="B4" s="1"/>
      <c r="C4" s="15"/>
      <c r="D4" s="1"/>
    </row>
    <row r="5" spans="1:13" x14ac:dyDescent="0.2">
      <c r="B5" s="235" t="s">
        <v>35</v>
      </c>
      <c r="C5" s="235"/>
      <c r="D5" s="1"/>
      <c r="F5" s="11"/>
    </row>
    <row r="6" spans="1:13" x14ac:dyDescent="0.2">
      <c r="B6" s="235" t="s">
        <v>207</v>
      </c>
      <c r="C6" s="235"/>
      <c r="D6" s="1"/>
    </row>
    <row r="7" spans="1:13" x14ac:dyDescent="0.2">
      <c r="B7" s="1"/>
      <c r="C7" s="1"/>
      <c r="D7" s="1"/>
    </row>
    <row r="8" spans="1:13" ht="13.5" thickBot="1" x14ac:dyDescent="0.25">
      <c r="B8" s="1"/>
      <c r="C8" s="1" t="s">
        <v>59</v>
      </c>
      <c r="D8" s="1" t="s">
        <v>44</v>
      </c>
    </row>
    <row r="9" spans="1:13" ht="13.5" thickBot="1" x14ac:dyDescent="0.25">
      <c r="B9" s="254" t="s">
        <v>21</v>
      </c>
      <c r="C9" s="256">
        <f>'1. Electra &amp; water'!H26</f>
        <v>0</v>
      </c>
      <c r="D9" s="257">
        <f>COUNTA('1. Electra &amp; water'!B29:H36)</f>
        <v>0</v>
      </c>
    </row>
    <row r="10" spans="1:13" ht="13.5" thickBot="1" x14ac:dyDescent="0.25">
      <c r="B10" s="255"/>
      <c r="C10" s="256"/>
      <c r="D10" s="258"/>
    </row>
    <row r="11" spans="1:13" ht="13.5" thickBot="1" x14ac:dyDescent="0.25">
      <c r="B11" s="254" t="s">
        <v>143</v>
      </c>
      <c r="C11" s="256">
        <f>'2. Internet'!G9</f>
        <v>0</v>
      </c>
      <c r="D11" s="257">
        <f>COUNTA('2. Internet'!B12:G19)</f>
        <v>0</v>
      </c>
    </row>
    <row r="12" spans="1:13" ht="13.5" thickBot="1" x14ac:dyDescent="0.25">
      <c r="B12" s="255"/>
      <c r="C12" s="256"/>
      <c r="D12" s="258"/>
    </row>
    <row r="13" spans="1:13" ht="13.5" thickBot="1" x14ac:dyDescent="0.25">
      <c r="B13" s="254" t="s">
        <v>22</v>
      </c>
      <c r="C13" s="256">
        <f>'3. Bloemen &amp; planten'!H26</f>
        <v>0</v>
      </c>
      <c r="D13" s="257">
        <f>COUNTA('3. Bloemen &amp; planten'!B29:H36)</f>
        <v>0</v>
      </c>
    </row>
    <row r="14" spans="1:13" ht="13.5" thickBot="1" x14ac:dyDescent="0.25">
      <c r="B14" s="255"/>
      <c r="C14" s="256"/>
      <c r="D14" s="258"/>
    </row>
    <row r="15" spans="1:13" ht="13.5" thickBot="1" x14ac:dyDescent="0.25">
      <c r="B15" s="254" t="s">
        <v>90</v>
      </c>
      <c r="C15" s="256">
        <f>'4. Barista'!H23</f>
        <v>0</v>
      </c>
      <c r="D15" s="257">
        <v>0</v>
      </c>
    </row>
    <row r="16" spans="1:13" ht="13.5" thickBot="1" x14ac:dyDescent="0.25">
      <c r="B16" s="255"/>
      <c r="C16" s="256"/>
      <c r="D16" s="258"/>
    </row>
    <row r="17" spans="2:4" ht="13.5" thickBot="1" x14ac:dyDescent="0.25">
      <c r="B17" s="254" t="s">
        <v>141</v>
      </c>
      <c r="C17" s="256">
        <f>'5. Meubilair'!H13</f>
        <v>0</v>
      </c>
      <c r="D17" s="257">
        <f>COUNTA('5. Meubilair'!B16:H23)</f>
        <v>0</v>
      </c>
    </row>
    <row r="18" spans="2:4" ht="13.5" thickBot="1" x14ac:dyDescent="0.25">
      <c r="B18" s="255"/>
      <c r="C18" s="256"/>
      <c r="D18" s="258"/>
    </row>
    <row r="19" spans="2:4" ht="13.5" thickBot="1" x14ac:dyDescent="0.25">
      <c r="B19" s="254" t="s">
        <v>116</v>
      </c>
      <c r="C19" s="256">
        <f>'6. Dranken'!H39</f>
        <v>0</v>
      </c>
      <c r="D19" s="257">
        <f>COUNTA('6. Dranken'!B44)</f>
        <v>0</v>
      </c>
    </row>
    <row r="20" spans="2:4" ht="13.5" thickBot="1" x14ac:dyDescent="0.25">
      <c r="B20" s="255"/>
      <c r="C20" s="256"/>
      <c r="D20" s="258"/>
    </row>
    <row r="21" spans="2:4" ht="13.5" thickBot="1" x14ac:dyDescent="0.25">
      <c r="B21" s="254" t="s">
        <v>117</v>
      </c>
      <c r="C21" s="256">
        <f>'7. Food'!H61</f>
        <v>0</v>
      </c>
      <c r="D21" s="257">
        <f>COUNTA('6. Dranken'!B46)</f>
        <v>0</v>
      </c>
    </row>
    <row r="22" spans="2:4" ht="13.5" thickBot="1" x14ac:dyDescent="0.25">
      <c r="B22" s="255"/>
      <c r="C22" s="256"/>
      <c r="D22" s="258"/>
    </row>
    <row r="23" spans="2:4" ht="13.5" thickBot="1" x14ac:dyDescent="0.25">
      <c r="B23" s="254" t="s">
        <v>142</v>
      </c>
      <c r="C23" s="256">
        <f>'8. Bewaking &amp; standschoonmaak'!H13</f>
        <v>0</v>
      </c>
      <c r="D23" s="257">
        <f>COUNTA('8. Bewaking &amp; standschoonmaak'!B16:H23)</f>
        <v>0</v>
      </c>
    </row>
    <row r="24" spans="2:4" ht="13.5" thickBot="1" x14ac:dyDescent="0.25">
      <c r="B24" s="255"/>
      <c r="C24" s="256"/>
      <c r="D24" s="258"/>
    </row>
    <row r="25" spans="2:4" ht="13.5" thickBot="1" x14ac:dyDescent="0.25">
      <c r="B25" s="254" t="s">
        <v>155</v>
      </c>
      <c r="C25" s="256">
        <f>'9. Opslagruimte'!G17</f>
        <v>0</v>
      </c>
      <c r="D25" s="257">
        <f>COUNTA('8. Bewaking &amp; standschoonmaak'!B18:H25)</f>
        <v>0</v>
      </c>
    </row>
    <row r="26" spans="2:4" ht="13.5" thickBot="1" x14ac:dyDescent="0.25">
      <c r="B26" s="255"/>
      <c r="C26" s="256"/>
      <c r="D26" s="258"/>
    </row>
    <row r="27" spans="2:4" ht="13.5" thickBot="1" x14ac:dyDescent="0.25">
      <c r="B27" s="254" t="s">
        <v>194</v>
      </c>
      <c r="C27" s="256">
        <f>'10.Trussing'!G22</f>
        <v>0</v>
      </c>
      <c r="D27" s="257">
        <f>COUNTA('8. Bewaking &amp; standschoonmaak'!B20:H27)</f>
        <v>0</v>
      </c>
    </row>
    <row r="28" spans="2:4" ht="13.5" thickBot="1" x14ac:dyDescent="0.25">
      <c r="B28" s="255"/>
      <c r="C28" s="256"/>
      <c r="D28" s="258"/>
    </row>
    <row r="33" spans="2:2" x14ac:dyDescent="0.2">
      <c r="B33" s="58"/>
    </row>
  </sheetData>
  <sheetProtection algorithmName="SHA-512" hashValue="qYx4Q7vsDU+FvIT1H0+XBTfFV+l9MsmPNJhRbIRsh0J3CoSpRS7vTZaFK3vv26wKSeeL77XDpGooPa4qLRYVXA==" saltValue="TVLoPVzhpNLMR3keb7ciSg==" spinCount="100000" sheet="1" objects="1" scenarios="1" selectLockedCells="1" selectUnlockedCells="1"/>
  <mergeCells count="35">
    <mergeCell ref="D2:D3"/>
    <mergeCell ref="C17:C18"/>
    <mergeCell ref="C13:C14"/>
    <mergeCell ref="B9:B10"/>
    <mergeCell ref="B11:B12"/>
    <mergeCell ref="B13:B14"/>
    <mergeCell ref="B17:B18"/>
    <mergeCell ref="B15:B16"/>
    <mergeCell ref="C15:C16"/>
    <mergeCell ref="D15:D16"/>
    <mergeCell ref="B2:C2"/>
    <mergeCell ref="B3:C3"/>
    <mergeCell ref="B5:C5"/>
    <mergeCell ref="B6:C6"/>
    <mergeCell ref="C11:C12"/>
    <mergeCell ref="C9:C10"/>
    <mergeCell ref="D9:D10"/>
    <mergeCell ref="D11:D12"/>
    <mergeCell ref="D13:D14"/>
    <mergeCell ref="D17:D18"/>
    <mergeCell ref="B19:B20"/>
    <mergeCell ref="C19:C20"/>
    <mergeCell ref="B27:B28"/>
    <mergeCell ref="C27:C28"/>
    <mergeCell ref="D27:D28"/>
    <mergeCell ref="D19:D20"/>
    <mergeCell ref="D23:D24"/>
    <mergeCell ref="B23:B24"/>
    <mergeCell ref="C23:C24"/>
    <mergeCell ref="B25:B26"/>
    <mergeCell ref="C25:C26"/>
    <mergeCell ref="D25:D26"/>
    <mergeCell ref="B21:B22"/>
    <mergeCell ref="C21:C22"/>
    <mergeCell ref="D21:D22"/>
  </mergeCells>
  <phoneticPr fontId="6" type="noConversion"/>
  <pageMargins left="0.75" right="0.75" top="1" bottom="1" header="0.5" footer="0.5"/>
  <pageSetup paperSize="9" orientation="landscape" r:id="rId1"/>
  <headerFooter alignWithMargins="0"/>
  <ignoredErrors>
    <ignoredError sqref="D9 D23:D24 D11:D14 D17:D20" emptyCellReferenc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K157"/>
  <sheetViews>
    <sheetView workbookViewId="0">
      <selection activeCell="C21" sqref="C21:F21"/>
    </sheetView>
  </sheetViews>
  <sheetFormatPr defaultRowHeight="12.75" x14ac:dyDescent="0.2"/>
  <cols>
    <col min="1" max="1" width="2.42578125" customWidth="1"/>
    <col min="2" max="2" width="39.5703125" customWidth="1"/>
    <col min="3" max="3" width="9" style="27" customWidth="1"/>
    <col min="4" max="4" width="7.42578125" customWidth="1"/>
    <col min="5" max="5" width="7.7109375" bestFit="1" customWidth="1"/>
  </cols>
  <sheetData>
    <row r="1" spans="1:11" x14ac:dyDescent="0.2">
      <c r="A1" s="249" t="s">
        <v>64</v>
      </c>
      <c r="B1" s="249"/>
      <c r="C1" s="249"/>
      <c r="D1" s="249"/>
      <c r="E1" s="249"/>
      <c r="F1" s="249"/>
      <c r="G1" s="249"/>
      <c r="H1" s="249"/>
    </row>
    <row r="2" spans="1:11" s="67" customFormat="1" ht="13.5" thickBot="1" x14ac:dyDescent="0.25">
      <c r="A2" s="65"/>
      <c r="B2" s="65"/>
      <c r="C2" s="65"/>
      <c r="D2" s="65"/>
      <c r="E2" s="65"/>
      <c r="F2" s="65"/>
      <c r="G2" s="65"/>
      <c r="H2" s="65"/>
    </row>
    <row r="3" spans="1:11" s="75" customFormat="1" ht="25.5" customHeight="1" thickBot="1" x14ac:dyDescent="0.25">
      <c r="A3" s="70"/>
      <c r="B3" s="71" t="s">
        <v>21</v>
      </c>
      <c r="C3" s="165"/>
      <c r="D3" s="166"/>
      <c r="E3" s="166"/>
      <c r="F3" s="166"/>
      <c r="G3" s="166"/>
      <c r="H3" s="167">
        <f>'Algemene informatie'!F3</f>
        <v>0</v>
      </c>
    </row>
    <row r="4" spans="1:11" x14ac:dyDescent="0.2">
      <c r="A4" s="1"/>
      <c r="B4" s="4"/>
      <c r="C4" s="113"/>
      <c r="D4" s="1"/>
      <c r="E4" s="1"/>
      <c r="F4" s="1"/>
      <c r="G4" s="1"/>
      <c r="H4" s="1"/>
    </row>
    <row r="5" spans="1:11" x14ac:dyDescent="0.2">
      <c r="A5" s="1"/>
      <c r="B5" s="6" t="s">
        <v>0</v>
      </c>
      <c r="C5" s="113"/>
      <c r="D5" s="1"/>
      <c r="E5" s="1"/>
      <c r="F5" s="1"/>
      <c r="G5" s="1"/>
      <c r="H5" s="1"/>
    </row>
    <row r="6" spans="1:11" x14ac:dyDescent="0.2">
      <c r="B6" s="14"/>
      <c r="C6" s="151"/>
      <c r="D6" s="15"/>
      <c r="E6" s="15"/>
      <c r="F6" s="134" t="s">
        <v>38</v>
      </c>
      <c r="G6" s="134" t="s">
        <v>17</v>
      </c>
      <c r="H6" s="134" t="s">
        <v>32</v>
      </c>
    </row>
    <row r="7" spans="1:11" ht="4.5" customHeight="1" x14ac:dyDescent="0.2">
      <c r="B7" s="13"/>
      <c r="C7" s="151"/>
      <c r="D7" s="15"/>
      <c r="E7" s="15"/>
      <c r="F7" s="15"/>
      <c r="G7" s="15"/>
      <c r="H7" s="15"/>
    </row>
    <row r="8" spans="1:11" x14ac:dyDescent="0.2">
      <c r="B8" s="43" t="s">
        <v>69</v>
      </c>
      <c r="C8" s="265">
        <v>95</v>
      </c>
      <c r="D8" s="284" t="s">
        <v>13</v>
      </c>
      <c r="E8" s="285"/>
      <c r="F8" s="281"/>
      <c r="G8" s="281"/>
      <c r="H8" s="278">
        <f>C8*G8</f>
        <v>0</v>
      </c>
      <c r="K8" s="7"/>
    </row>
    <row r="9" spans="1:11" x14ac:dyDescent="0.2">
      <c r="B9" s="44" t="s">
        <v>3</v>
      </c>
      <c r="C9" s="266"/>
      <c r="D9" s="288"/>
      <c r="E9" s="289"/>
      <c r="F9" s="283"/>
      <c r="G9" s="283"/>
      <c r="H9" s="280"/>
    </row>
    <row r="10" spans="1:11" x14ac:dyDescent="0.2">
      <c r="B10" s="43" t="s">
        <v>4</v>
      </c>
      <c r="C10" s="265">
        <v>395</v>
      </c>
      <c r="D10" s="284" t="s">
        <v>13</v>
      </c>
      <c r="E10" s="285"/>
      <c r="F10" s="281"/>
      <c r="G10" s="281"/>
      <c r="H10" s="278">
        <f>C10*G10</f>
        <v>0</v>
      </c>
      <c r="K10" s="1"/>
    </row>
    <row r="11" spans="1:11" x14ac:dyDescent="0.2">
      <c r="B11" s="44" t="s">
        <v>5</v>
      </c>
      <c r="C11" s="266"/>
      <c r="D11" s="288"/>
      <c r="E11" s="289"/>
      <c r="F11" s="283"/>
      <c r="G11" s="283"/>
      <c r="H11" s="280"/>
    </row>
    <row r="12" spans="1:11" x14ac:dyDescent="0.2">
      <c r="B12" s="43" t="s">
        <v>6</v>
      </c>
      <c r="C12" s="265">
        <v>295</v>
      </c>
      <c r="D12" s="284" t="s">
        <v>13</v>
      </c>
      <c r="E12" s="285"/>
      <c r="F12" s="281"/>
      <c r="G12" s="281"/>
      <c r="H12" s="278">
        <v>0</v>
      </c>
      <c r="K12" s="1"/>
    </row>
    <row r="13" spans="1:11" x14ac:dyDescent="0.2">
      <c r="B13" s="45" t="s">
        <v>11</v>
      </c>
      <c r="C13" s="301"/>
      <c r="D13" s="286"/>
      <c r="E13" s="287"/>
      <c r="F13" s="282"/>
      <c r="G13" s="282"/>
      <c r="H13" s="279"/>
    </row>
    <row r="14" spans="1:11" x14ac:dyDescent="0.2">
      <c r="B14" s="44" t="s">
        <v>12</v>
      </c>
      <c r="C14" s="266"/>
      <c r="D14" s="288"/>
      <c r="E14" s="289"/>
      <c r="F14" s="283"/>
      <c r="G14" s="283"/>
      <c r="H14" s="280"/>
    </row>
    <row r="15" spans="1:11" x14ac:dyDescent="0.2">
      <c r="B15" s="22"/>
      <c r="C15" s="137"/>
      <c r="D15" s="172"/>
      <c r="E15" s="172"/>
      <c r="F15" s="173"/>
      <c r="G15" s="173"/>
      <c r="H15" s="173"/>
    </row>
    <row r="16" spans="1:11" x14ac:dyDescent="0.2">
      <c r="B16" s="6" t="s">
        <v>1</v>
      </c>
      <c r="C16" s="174"/>
      <c r="D16" s="173"/>
      <c r="E16" s="173"/>
      <c r="F16" s="173"/>
      <c r="G16" s="173"/>
      <c r="H16" s="173"/>
    </row>
    <row r="17" spans="2:11" x14ac:dyDescent="0.2">
      <c r="B17" s="14"/>
      <c r="C17" s="137"/>
      <c r="D17" s="172"/>
      <c r="E17" s="172"/>
      <c r="F17" s="172"/>
      <c r="G17" s="175" t="s">
        <v>17</v>
      </c>
      <c r="H17" s="173"/>
    </row>
    <row r="18" spans="2:11" ht="12.75" customHeight="1" x14ac:dyDescent="0.2">
      <c r="B18" s="43" t="s">
        <v>36</v>
      </c>
      <c r="C18" s="265">
        <v>190</v>
      </c>
      <c r="D18" s="295" t="s">
        <v>14</v>
      </c>
      <c r="E18" s="296"/>
      <c r="F18" s="297"/>
      <c r="G18" s="281"/>
      <c r="H18" s="276">
        <f>C18*G18</f>
        <v>0</v>
      </c>
      <c r="K18" s="1"/>
    </row>
    <row r="19" spans="2:11" x14ac:dyDescent="0.2">
      <c r="B19" s="44" t="s">
        <v>7</v>
      </c>
      <c r="C19" s="266"/>
      <c r="D19" s="298"/>
      <c r="E19" s="299"/>
      <c r="F19" s="300"/>
      <c r="G19" s="283"/>
      <c r="H19" s="277"/>
    </row>
    <row r="20" spans="2:11" ht="18" customHeight="1" thickBot="1" x14ac:dyDescent="0.25">
      <c r="B20" s="22"/>
      <c r="C20" s="137"/>
      <c r="D20" s="172"/>
      <c r="E20" s="172"/>
      <c r="F20" s="172"/>
      <c r="G20" s="173"/>
      <c r="H20" s="173"/>
    </row>
    <row r="21" spans="2:11" ht="15.75" customHeight="1" thickBot="1" x14ac:dyDescent="0.25">
      <c r="B21" s="170" t="s">
        <v>24</v>
      </c>
      <c r="C21" s="290"/>
      <c r="D21" s="291"/>
      <c r="E21" s="291"/>
      <c r="F21" s="292"/>
      <c r="G21" s="173"/>
      <c r="H21" s="173"/>
    </row>
    <row r="22" spans="2:11" x14ac:dyDescent="0.2">
      <c r="B22" s="1"/>
      <c r="C22" s="176"/>
      <c r="D22" s="173"/>
      <c r="E22" s="173"/>
      <c r="F22" s="173"/>
      <c r="G22" s="173"/>
      <c r="H22" s="173"/>
    </row>
    <row r="23" spans="2:11" x14ac:dyDescent="0.2">
      <c r="B23" s="22"/>
      <c r="C23" s="137"/>
      <c r="D23" s="172"/>
      <c r="E23" s="172"/>
      <c r="F23" s="172"/>
      <c r="G23" s="175" t="s">
        <v>17</v>
      </c>
      <c r="H23" s="173"/>
    </row>
    <row r="24" spans="2:11" x14ac:dyDescent="0.2">
      <c r="B24" s="46" t="s">
        <v>37</v>
      </c>
      <c r="C24" s="92">
        <v>100</v>
      </c>
      <c r="D24" s="293" t="s">
        <v>14</v>
      </c>
      <c r="E24" s="294"/>
      <c r="F24" s="294"/>
      <c r="G24" s="177"/>
      <c r="H24" s="178">
        <f>C24*G24</f>
        <v>0</v>
      </c>
      <c r="K24" s="1"/>
    </row>
    <row r="25" spans="2:11" ht="13.5" thickBot="1" x14ac:dyDescent="0.25">
      <c r="B25" s="15"/>
      <c r="C25" s="168"/>
      <c r="D25" s="15"/>
      <c r="E25" s="15"/>
      <c r="F25" s="15"/>
      <c r="G25" s="1"/>
      <c r="H25" s="1"/>
      <c r="K25" s="1"/>
    </row>
    <row r="26" spans="2:11" s="30" customFormat="1" ht="21" customHeight="1" thickBot="1" x14ac:dyDescent="0.25">
      <c r="B26" s="35" t="s">
        <v>15</v>
      </c>
      <c r="C26" s="171"/>
      <c r="D26" s="37"/>
      <c r="E26" s="37"/>
      <c r="F26" s="37"/>
      <c r="G26" s="60" t="s">
        <v>26</v>
      </c>
      <c r="H26" s="61">
        <f>H8+H10+H12+H18+H24</f>
        <v>0</v>
      </c>
      <c r="K26" s="41"/>
    </row>
    <row r="27" spans="2:11" x14ac:dyDescent="0.2">
      <c r="B27" s="1"/>
      <c r="C27" s="169"/>
      <c r="D27" s="1"/>
      <c r="E27" s="1"/>
      <c r="F27" s="1"/>
      <c r="G27" s="1"/>
      <c r="H27" s="1"/>
    </row>
    <row r="28" spans="2:11" x14ac:dyDescent="0.2">
      <c r="B28" s="1" t="s">
        <v>43</v>
      </c>
      <c r="C28" s="169"/>
      <c r="D28" s="1"/>
      <c r="E28" s="1"/>
      <c r="F28" s="1"/>
      <c r="G28" s="1"/>
      <c r="H28" s="1"/>
    </row>
    <row r="29" spans="2:11" x14ac:dyDescent="0.2">
      <c r="B29" s="267"/>
      <c r="C29" s="268"/>
      <c r="D29" s="268"/>
      <c r="E29" s="268"/>
      <c r="F29" s="268"/>
      <c r="G29" s="268"/>
      <c r="H29" s="269"/>
    </row>
    <row r="30" spans="2:11" x14ac:dyDescent="0.2">
      <c r="B30" s="270"/>
      <c r="C30" s="271"/>
      <c r="D30" s="271"/>
      <c r="E30" s="271"/>
      <c r="F30" s="271"/>
      <c r="G30" s="271"/>
      <c r="H30" s="272"/>
    </row>
    <row r="31" spans="2:11" x14ac:dyDescent="0.2">
      <c r="B31" s="270"/>
      <c r="C31" s="271"/>
      <c r="D31" s="271"/>
      <c r="E31" s="271"/>
      <c r="F31" s="271"/>
      <c r="G31" s="271"/>
      <c r="H31" s="272"/>
    </row>
    <row r="32" spans="2:11" x14ac:dyDescent="0.2">
      <c r="B32" s="270"/>
      <c r="C32" s="271"/>
      <c r="D32" s="271"/>
      <c r="E32" s="271"/>
      <c r="F32" s="271"/>
      <c r="G32" s="271"/>
      <c r="H32" s="272"/>
    </row>
    <row r="33" spans="2:8" x14ac:dyDescent="0.2">
      <c r="B33" s="270"/>
      <c r="C33" s="271"/>
      <c r="D33" s="271"/>
      <c r="E33" s="271"/>
      <c r="F33" s="271"/>
      <c r="G33" s="271"/>
      <c r="H33" s="272"/>
    </row>
    <row r="34" spans="2:8" x14ac:dyDescent="0.2">
      <c r="B34" s="270"/>
      <c r="C34" s="271"/>
      <c r="D34" s="271"/>
      <c r="E34" s="271"/>
      <c r="F34" s="271"/>
      <c r="G34" s="271"/>
      <c r="H34" s="272"/>
    </row>
    <row r="35" spans="2:8" x14ac:dyDescent="0.2">
      <c r="B35" s="270"/>
      <c r="C35" s="271"/>
      <c r="D35" s="271"/>
      <c r="E35" s="271"/>
      <c r="F35" s="271"/>
      <c r="G35" s="271"/>
      <c r="H35" s="272"/>
    </row>
    <row r="36" spans="2:8" x14ac:dyDescent="0.2">
      <c r="B36" s="273"/>
      <c r="C36" s="274"/>
      <c r="D36" s="274"/>
      <c r="E36" s="274"/>
      <c r="F36" s="274"/>
      <c r="G36" s="274"/>
      <c r="H36" s="275"/>
    </row>
    <row r="37" spans="2:8" x14ac:dyDescent="0.2">
      <c r="C37"/>
    </row>
    <row r="38" spans="2:8" x14ac:dyDescent="0.2">
      <c r="C38"/>
    </row>
    <row r="39" spans="2:8" x14ac:dyDescent="0.2">
      <c r="C39"/>
    </row>
    <row r="40" spans="2:8" x14ac:dyDescent="0.2">
      <c r="C40"/>
    </row>
    <row r="41" spans="2:8" x14ac:dyDescent="0.2">
      <c r="C41"/>
    </row>
    <row r="42" spans="2:8" x14ac:dyDescent="0.2">
      <c r="C42"/>
    </row>
    <row r="43" spans="2:8" x14ac:dyDescent="0.2">
      <c r="C43"/>
    </row>
    <row r="44" spans="2:8" s="30" customFormat="1" ht="21" customHeight="1" x14ac:dyDescent="0.2"/>
    <row r="45" spans="2:8" x14ac:dyDescent="0.2">
      <c r="C45"/>
    </row>
    <row r="46" spans="2:8" x14ac:dyDescent="0.2">
      <c r="C46"/>
    </row>
    <row r="47" spans="2:8" x14ac:dyDescent="0.2">
      <c r="C47"/>
    </row>
    <row r="48" spans="2:8" x14ac:dyDescent="0.2">
      <c r="C48"/>
    </row>
    <row r="49" spans="3:3" x14ac:dyDescent="0.2">
      <c r="C49"/>
    </row>
    <row r="50" spans="3:3" x14ac:dyDescent="0.2">
      <c r="C50"/>
    </row>
    <row r="51" spans="3:3" x14ac:dyDescent="0.2">
      <c r="C51"/>
    </row>
    <row r="52" spans="3:3" x14ac:dyDescent="0.2">
      <c r="C52"/>
    </row>
    <row r="53" spans="3:3" x14ac:dyDescent="0.2">
      <c r="C53"/>
    </row>
    <row r="54" spans="3:3" x14ac:dyDescent="0.2">
      <c r="C54"/>
    </row>
    <row r="55" spans="3:3" x14ac:dyDescent="0.2">
      <c r="C55"/>
    </row>
    <row r="56" spans="3:3" x14ac:dyDescent="0.2">
      <c r="C56"/>
    </row>
    <row r="57" spans="3:3" x14ac:dyDescent="0.2">
      <c r="C57"/>
    </row>
    <row r="58" spans="3:3" x14ac:dyDescent="0.2">
      <c r="C58"/>
    </row>
    <row r="59" spans="3:3" x14ac:dyDescent="0.2">
      <c r="C59"/>
    </row>
    <row r="60" spans="3:3" x14ac:dyDescent="0.2">
      <c r="C60"/>
    </row>
    <row r="61" spans="3:3" x14ac:dyDescent="0.2">
      <c r="C61"/>
    </row>
    <row r="62" spans="3:3" x14ac:dyDescent="0.2">
      <c r="C62"/>
    </row>
    <row r="63" spans="3:3" x14ac:dyDescent="0.2">
      <c r="C63"/>
    </row>
    <row r="64" spans="3:3" s="40" customFormat="1" ht="21" customHeight="1" x14ac:dyDescent="0.2"/>
    <row r="65" spans="2:5" x14ac:dyDescent="0.2">
      <c r="C65"/>
    </row>
    <row r="66" spans="2:5" x14ac:dyDescent="0.2">
      <c r="B66" s="5"/>
      <c r="C66" s="5"/>
      <c r="D66" s="5"/>
      <c r="E66" s="5"/>
    </row>
    <row r="67" spans="2:5" x14ac:dyDescent="0.2">
      <c r="B67" s="5"/>
      <c r="C67" s="5"/>
      <c r="D67" s="5"/>
      <c r="E67" s="5"/>
    </row>
    <row r="68" spans="2:5" x14ac:dyDescent="0.2">
      <c r="B68" s="5"/>
      <c r="C68" s="5"/>
      <c r="D68" s="5"/>
      <c r="E68" s="5"/>
    </row>
    <row r="69" spans="2:5" x14ac:dyDescent="0.2">
      <c r="B69" s="5"/>
      <c r="C69" s="5"/>
      <c r="D69" s="5"/>
      <c r="E69" s="5"/>
    </row>
    <row r="70" spans="2:5" x14ac:dyDescent="0.2">
      <c r="B70" s="5"/>
      <c r="C70" s="5"/>
      <c r="D70" s="5"/>
      <c r="E70" s="5"/>
    </row>
    <row r="71" spans="2:5" x14ac:dyDescent="0.2">
      <c r="B71" s="5"/>
      <c r="C71" s="5"/>
      <c r="D71" s="5"/>
      <c r="E71" s="5"/>
    </row>
    <row r="72" spans="2:5" x14ac:dyDescent="0.2">
      <c r="B72" s="5"/>
      <c r="C72" s="5"/>
      <c r="D72" s="5"/>
      <c r="E72" s="5"/>
    </row>
    <row r="73" spans="2:5" x14ac:dyDescent="0.2">
      <c r="B73" s="5"/>
      <c r="C73" s="5"/>
      <c r="D73" s="5"/>
      <c r="E73" s="5"/>
    </row>
    <row r="74" spans="2:5" x14ac:dyDescent="0.2">
      <c r="B74" s="5"/>
      <c r="C74" s="5"/>
      <c r="D74" s="5"/>
      <c r="E74" s="5"/>
    </row>
    <row r="75" spans="2:5" x14ac:dyDescent="0.2">
      <c r="B75" s="5"/>
      <c r="C75" s="5"/>
      <c r="D75" s="5"/>
      <c r="E75" s="5"/>
    </row>
    <row r="76" spans="2:5" x14ac:dyDescent="0.2">
      <c r="B76" s="5"/>
      <c r="C76" s="5"/>
      <c r="D76" s="5"/>
      <c r="E76" s="5"/>
    </row>
    <row r="77" spans="2:5" x14ac:dyDescent="0.2">
      <c r="B77" s="5"/>
      <c r="C77" s="5"/>
      <c r="D77" s="5"/>
      <c r="E77" s="5"/>
    </row>
    <row r="78" spans="2:5" x14ac:dyDescent="0.2">
      <c r="B78" s="5"/>
      <c r="C78" s="5"/>
      <c r="D78" s="5"/>
      <c r="E78" s="5"/>
    </row>
    <row r="79" spans="2:5" x14ac:dyDescent="0.2">
      <c r="B79" s="5"/>
      <c r="C79" s="5"/>
      <c r="D79" s="5"/>
      <c r="E79" s="5"/>
    </row>
    <row r="80" spans="2:5" x14ac:dyDescent="0.2">
      <c r="B80" s="5"/>
      <c r="C80" s="5"/>
      <c r="D80" s="5"/>
      <c r="E80" s="5"/>
    </row>
    <row r="81" spans="2:5" x14ac:dyDescent="0.2">
      <c r="B81" s="5"/>
      <c r="C81" s="5"/>
      <c r="D81" s="5"/>
      <c r="E81" s="5"/>
    </row>
    <row r="82" spans="2:5" x14ac:dyDescent="0.2">
      <c r="B82" s="5"/>
      <c r="C82" s="5"/>
      <c r="D82" s="5"/>
      <c r="E82" s="5"/>
    </row>
    <row r="83" spans="2:5" x14ac:dyDescent="0.2">
      <c r="B83" s="5"/>
      <c r="C83" s="5"/>
      <c r="D83" s="5"/>
      <c r="E83" s="5"/>
    </row>
    <row r="84" spans="2:5" x14ac:dyDescent="0.2">
      <c r="B84" s="5"/>
      <c r="C84" s="5"/>
      <c r="D84" s="5"/>
      <c r="E84" s="5"/>
    </row>
    <row r="85" spans="2:5" x14ac:dyDescent="0.2">
      <c r="B85" s="5"/>
      <c r="C85" s="5"/>
      <c r="D85" s="5"/>
      <c r="E85" s="5"/>
    </row>
    <row r="86" spans="2:5" x14ac:dyDescent="0.2">
      <c r="B86" s="5"/>
      <c r="C86" s="5"/>
      <c r="D86" s="5"/>
      <c r="E86" s="5"/>
    </row>
    <row r="87" spans="2:5" x14ac:dyDescent="0.2">
      <c r="B87" s="5"/>
      <c r="C87" s="5"/>
      <c r="D87" s="5"/>
      <c r="E87" s="5"/>
    </row>
    <row r="88" spans="2:5" x14ac:dyDescent="0.2">
      <c r="B88" s="5"/>
      <c r="C88" s="5"/>
      <c r="D88" s="5"/>
      <c r="E88" s="5"/>
    </row>
    <row r="89" spans="2:5" x14ac:dyDescent="0.2">
      <c r="B89" s="5"/>
      <c r="C89" s="5"/>
      <c r="D89" s="5"/>
      <c r="E89" s="5"/>
    </row>
    <row r="90" spans="2:5" x14ac:dyDescent="0.2">
      <c r="B90" s="5"/>
      <c r="C90" s="5"/>
      <c r="D90" s="5"/>
      <c r="E90" s="5"/>
    </row>
    <row r="91" spans="2:5" x14ac:dyDescent="0.2">
      <c r="B91" s="5"/>
      <c r="C91" s="5"/>
      <c r="D91" s="5"/>
      <c r="E91" s="5"/>
    </row>
    <row r="92" spans="2:5" x14ac:dyDescent="0.2">
      <c r="B92" s="5"/>
      <c r="C92" s="5"/>
      <c r="D92" s="5"/>
      <c r="E92" s="5"/>
    </row>
    <row r="93" spans="2:5" s="30" customFormat="1" ht="21" customHeight="1" x14ac:dyDescent="0.2"/>
    <row r="94" spans="2:5" x14ac:dyDescent="0.2">
      <c r="B94" s="5"/>
      <c r="C94" s="5"/>
      <c r="D94" s="5"/>
      <c r="E94" s="5"/>
    </row>
    <row r="95" spans="2:5" x14ac:dyDescent="0.2">
      <c r="C95"/>
    </row>
    <row r="96" spans="2:5" x14ac:dyDescent="0.2">
      <c r="C96"/>
    </row>
    <row r="97" spans="3:4" x14ac:dyDescent="0.2">
      <c r="C97"/>
    </row>
    <row r="98" spans="3:4" x14ac:dyDescent="0.2">
      <c r="C98"/>
    </row>
    <row r="99" spans="3:4" x14ac:dyDescent="0.2">
      <c r="C99"/>
    </row>
    <row r="100" spans="3:4" x14ac:dyDescent="0.2">
      <c r="C100"/>
    </row>
    <row r="101" spans="3:4" x14ac:dyDescent="0.2">
      <c r="C101"/>
    </row>
    <row r="102" spans="3:4" x14ac:dyDescent="0.2">
      <c r="C102"/>
    </row>
    <row r="103" spans="3:4" x14ac:dyDescent="0.2">
      <c r="C103"/>
      <c r="D103" s="3"/>
    </row>
    <row r="104" spans="3:4" x14ac:dyDescent="0.2">
      <c r="C104"/>
    </row>
    <row r="105" spans="3:4" x14ac:dyDescent="0.2">
      <c r="C105"/>
      <c r="D105" s="3"/>
    </row>
    <row r="106" spans="3:4" x14ac:dyDescent="0.2">
      <c r="C106"/>
    </row>
    <row r="107" spans="3:4" x14ac:dyDescent="0.2">
      <c r="C107"/>
    </row>
    <row r="108" spans="3:4" x14ac:dyDescent="0.2">
      <c r="C108"/>
    </row>
    <row r="109" spans="3:4" x14ac:dyDescent="0.2">
      <c r="C109"/>
    </row>
    <row r="110" spans="3:4" x14ac:dyDescent="0.2">
      <c r="C110"/>
    </row>
    <row r="111" spans="3:4" x14ac:dyDescent="0.2">
      <c r="C111"/>
    </row>
    <row r="112" spans="3:4" x14ac:dyDescent="0.2">
      <c r="C112"/>
    </row>
    <row r="113" spans="3:4" x14ac:dyDescent="0.2">
      <c r="C113"/>
      <c r="D113" s="2"/>
    </row>
    <row r="114" spans="3:4" x14ac:dyDescent="0.2">
      <c r="C114"/>
    </row>
    <row r="115" spans="3:4" x14ac:dyDescent="0.2">
      <c r="C115"/>
    </row>
    <row r="116" spans="3:4" s="11" customFormat="1" x14ac:dyDescent="0.2"/>
    <row r="117" spans="3:4" s="11" customFormat="1" x14ac:dyDescent="0.2"/>
    <row r="118" spans="3:4" s="11" customFormat="1" x14ac:dyDescent="0.2"/>
    <row r="119" spans="3:4" s="11" customFormat="1" x14ac:dyDescent="0.2"/>
    <row r="120" spans="3:4" s="11" customFormat="1" x14ac:dyDescent="0.2"/>
    <row r="121" spans="3:4" s="11" customFormat="1" x14ac:dyDescent="0.2"/>
    <row r="122" spans="3:4" s="11" customFormat="1" x14ac:dyDescent="0.2"/>
    <row r="123" spans="3:4" s="32" customFormat="1" ht="21" customHeight="1" x14ac:dyDescent="0.2"/>
    <row r="124" spans="3:4" s="11" customFormat="1" x14ac:dyDescent="0.2">
      <c r="D124" s="20"/>
    </row>
    <row r="125" spans="3:4" s="11" customFormat="1" x14ac:dyDescent="0.2"/>
    <row r="126" spans="3:4" s="11" customFormat="1" x14ac:dyDescent="0.2"/>
    <row r="127" spans="3:4" s="11" customFormat="1" x14ac:dyDescent="0.2"/>
    <row r="128" spans="3:4" s="11" customFormat="1" x14ac:dyDescent="0.2"/>
    <row r="129" spans="3:9" s="11" customFormat="1" x14ac:dyDescent="0.2"/>
    <row r="130" spans="3:9" s="11" customFormat="1" x14ac:dyDescent="0.2"/>
    <row r="131" spans="3:9" s="11" customFormat="1" x14ac:dyDescent="0.2"/>
    <row r="132" spans="3:9" s="11" customFormat="1" x14ac:dyDescent="0.2"/>
    <row r="133" spans="3:9" s="11" customFormat="1" x14ac:dyDescent="0.2">
      <c r="C133" s="15"/>
      <c r="D133" s="28"/>
      <c r="E133" s="9"/>
      <c r="F133" s="9"/>
      <c r="I133" s="21"/>
    </row>
    <row r="134" spans="3:9" s="11" customFormat="1" x14ac:dyDescent="0.2">
      <c r="C134" s="15"/>
      <c r="D134" s="28"/>
      <c r="E134" s="9"/>
      <c r="F134" s="9"/>
      <c r="I134" s="21"/>
    </row>
    <row r="135" spans="3:9" s="11" customFormat="1" x14ac:dyDescent="0.2">
      <c r="C135" s="15"/>
      <c r="D135" s="28"/>
      <c r="E135" s="9"/>
      <c r="F135" s="9"/>
      <c r="I135" s="21"/>
    </row>
    <row r="136" spans="3:9" s="11" customFormat="1" x14ac:dyDescent="0.2"/>
    <row r="137" spans="3:9" s="32" customFormat="1" ht="21" customHeight="1" x14ac:dyDescent="0.2"/>
    <row r="138" spans="3:9" x14ac:dyDescent="0.2">
      <c r="C138"/>
    </row>
    <row r="139" spans="3:9" x14ac:dyDescent="0.2">
      <c r="C139"/>
    </row>
    <row r="140" spans="3:9" x14ac:dyDescent="0.2">
      <c r="C140"/>
    </row>
    <row r="141" spans="3:9" x14ac:dyDescent="0.2">
      <c r="C141"/>
    </row>
    <row r="142" spans="3:9" x14ac:dyDescent="0.2">
      <c r="C142"/>
    </row>
    <row r="143" spans="3:9" x14ac:dyDescent="0.2">
      <c r="C143"/>
    </row>
    <row r="144" spans="3:9" x14ac:dyDescent="0.2">
      <c r="C144"/>
    </row>
    <row r="145" spans="2:8" x14ac:dyDescent="0.2">
      <c r="C145"/>
    </row>
    <row r="146" spans="2:8" x14ac:dyDescent="0.2">
      <c r="C146"/>
    </row>
    <row r="147" spans="2:8" x14ac:dyDescent="0.2">
      <c r="C147"/>
      <c r="D147" s="11"/>
    </row>
    <row r="148" spans="2:8" x14ac:dyDescent="0.2">
      <c r="C148"/>
      <c r="D148" s="11"/>
    </row>
    <row r="149" spans="2:8" x14ac:dyDescent="0.2">
      <c r="C149"/>
      <c r="D149" s="11"/>
    </row>
    <row r="150" spans="2:8" x14ac:dyDescent="0.2">
      <c r="C150"/>
      <c r="D150" s="11"/>
    </row>
    <row r="151" spans="2:8" x14ac:dyDescent="0.2">
      <c r="C151"/>
    </row>
    <row r="152" spans="2:8" x14ac:dyDescent="0.2">
      <c r="C152"/>
    </row>
    <row r="153" spans="2:8" x14ac:dyDescent="0.2">
      <c r="C153"/>
    </row>
    <row r="157" spans="2:8" x14ac:dyDescent="0.2">
      <c r="B157" s="23"/>
      <c r="C157" s="31"/>
      <c r="D157" s="23"/>
      <c r="E157" s="23"/>
      <c r="F157" s="23"/>
      <c r="G157" s="23"/>
      <c r="H157" s="23"/>
    </row>
  </sheetData>
  <sheetProtection password="D533" sheet="1" objects="1" scenarios="1" selectLockedCells="1"/>
  <mergeCells count="23">
    <mergeCell ref="F8:F9"/>
    <mergeCell ref="C21:F21"/>
    <mergeCell ref="G12:G14"/>
    <mergeCell ref="G18:G19"/>
    <mergeCell ref="D24:F24"/>
    <mergeCell ref="D18:F19"/>
    <mergeCell ref="C12:C14"/>
    <mergeCell ref="A1:H1"/>
    <mergeCell ref="C8:C9"/>
    <mergeCell ref="B29:H36"/>
    <mergeCell ref="H18:H19"/>
    <mergeCell ref="C18:C19"/>
    <mergeCell ref="H12:H14"/>
    <mergeCell ref="H10:H11"/>
    <mergeCell ref="F12:F14"/>
    <mergeCell ref="F10:F11"/>
    <mergeCell ref="C10:C11"/>
    <mergeCell ref="H8:H9"/>
    <mergeCell ref="D12:E14"/>
    <mergeCell ref="D10:E11"/>
    <mergeCell ref="D8:E9"/>
    <mergeCell ref="G10:G11"/>
    <mergeCell ref="G8:G9"/>
  </mergeCells>
  <phoneticPr fontId="6" type="noConversion"/>
  <pageMargins left="0.47244094488188981" right="0.39370078740157483" top="0.98425196850393704" bottom="0.98425196850393704" header="0.51181102362204722" footer="0.51181102362204722"/>
  <pageSetup paperSize="9" orientation="portrait" r:id="rId1"/>
  <headerFooter alignWithMargins="0"/>
  <rowBreaks count="2" manualBreakCount="2">
    <brk id="45" max="16383" man="1"/>
    <brk id="96"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33"/>
  <sheetViews>
    <sheetView workbookViewId="0">
      <selection activeCell="F6" sqref="F6:F7"/>
    </sheetView>
  </sheetViews>
  <sheetFormatPr defaultRowHeight="12.75" x14ac:dyDescent="0.2"/>
  <cols>
    <col min="1" max="1" width="2.42578125" customWidth="1"/>
    <col min="2" max="2" width="39.5703125" customWidth="1"/>
    <col min="3" max="3" width="9" customWidth="1"/>
    <col min="4" max="4" width="7.42578125" customWidth="1"/>
    <col min="5" max="5" width="14.42578125" customWidth="1"/>
    <col min="7" max="7" width="10.42578125" customWidth="1"/>
  </cols>
  <sheetData>
    <row r="1" spans="1:8" x14ac:dyDescent="0.2">
      <c r="A1" s="249" t="s">
        <v>64</v>
      </c>
      <c r="B1" s="249"/>
      <c r="C1" s="249"/>
      <c r="D1" s="249"/>
      <c r="E1" s="249"/>
      <c r="F1" s="249"/>
      <c r="G1" s="249"/>
      <c r="H1" s="64"/>
    </row>
    <row r="2" spans="1:8" s="67" customFormat="1" ht="13.5" thickBot="1" x14ac:dyDescent="0.25">
      <c r="A2" s="65"/>
      <c r="B2" s="65"/>
      <c r="C2" s="65"/>
      <c r="D2" s="65"/>
      <c r="E2" s="65"/>
      <c r="F2" s="65"/>
      <c r="G2" s="65"/>
      <c r="H2" s="68"/>
    </row>
    <row r="3" spans="1:8" s="75" customFormat="1" ht="25.5" customHeight="1" thickBot="1" x14ac:dyDescent="0.25">
      <c r="A3" s="70"/>
      <c r="B3" s="71" t="s">
        <v>143</v>
      </c>
      <c r="C3" s="179"/>
      <c r="D3" s="166"/>
      <c r="E3" s="166"/>
      <c r="F3" s="166"/>
      <c r="G3" s="167">
        <f>'Algemene informatie'!F3</f>
        <v>0</v>
      </c>
      <c r="H3" s="79"/>
    </row>
    <row r="4" spans="1:8" x14ac:dyDescent="0.2">
      <c r="B4" s="11"/>
      <c r="C4" s="11"/>
      <c r="D4" s="11"/>
      <c r="E4" s="11"/>
      <c r="F4" s="11"/>
      <c r="G4" s="11"/>
    </row>
    <row r="5" spans="1:8" x14ac:dyDescent="0.2">
      <c r="B5" s="17"/>
      <c r="C5" s="28"/>
      <c r="D5" s="9"/>
      <c r="E5" s="9"/>
      <c r="F5" s="118" t="s">
        <v>17</v>
      </c>
      <c r="G5" s="181" t="s">
        <v>32</v>
      </c>
    </row>
    <row r="6" spans="1:8" x14ac:dyDescent="0.2">
      <c r="B6" s="48" t="s">
        <v>78</v>
      </c>
      <c r="C6" s="265">
        <v>100</v>
      </c>
      <c r="D6" s="284"/>
      <c r="E6" s="310"/>
      <c r="F6" s="281"/>
      <c r="G6" s="276">
        <f>C6*F6</f>
        <v>0</v>
      </c>
    </row>
    <row r="7" spans="1:8" x14ac:dyDescent="0.2">
      <c r="B7" s="49"/>
      <c r="C7" s="266"/>
      <c r="D7" s="288"/>
      <c r="E7" s="311"/>
      <c r="F7" s="283"/>
      <c r="G7" s="277"/>
    </row>
    <row r="8" spans="1:8" ht="13.5" thickBot="1" x14ac:dyDescent="0.25">
      <c r="B8" s="19"/>
      <c r="C8" s="28"/>
      <c r="D8" s="9"/>
      <c r="E8" s="11"/>
      <c r="F8" s="11"/>
    </row>
    <row r="9" spans="1:8" ht="26.25" customHeight="1" thickBot="1" x14ac:dyDescent="0.25">
      <c r="B9" s="35" t="s">
        <v>15</v>
      </c>
      <c r="C9" s="171"/>
      <c r="D9" s="37"/>
      <c r="E9" s="37"/>
      <c r="F9" s="60" t="s">
        <v>27</v>
      </c>
      <c r="G9" s="62">
        <f>G6</f>
        <v>0</v>
      </c>
    </row>
    <row r="10" spans="1:8" x14ac:dyDescent="0.2">
      <c r="B10" s="1"/>
      <c r="C10" s="1"/>
      <c r="D10" s="1"/>
      <c r="E10" s="1"/>
      <c r="F10" s="1"/>
      <c r="G10" s="1"/>
    </row>
    <row r="11" spans="1:8" x14ac:dyDescent="0.2">
      <c r="B11" s="1" t="s">
        <v>43</v>
      </c>
      <c r="C11" s="169"/>
      <c r="D11" s="1"/>
      <c r="E11" s="1"/>
      <c r="F11" s="1"/>
      <c r="G11" s="1"/>
    </row>
    <row r="12" spans="1:8" x14ac:dyDescent="0.2">
      <c r="B12" s="267"/>
      <c r="C12" s="302"/>
      <c r="D12" s="302"/>
      <c r="E12" s="302"/>
      <c r="F12" s="302"/>
      <c r="G12" s="303"/>
      <c r="H12" s="59"/>
    </row>
    <row r="13" spans="1:8" x14ac:dyDescent="0.2">
      <c r="B13" s="304"/>
      <c r="C13" s="305"/>
      <c r="D13" s="305"/>
      <c r="E13" s="305"/>
      <c r="F13" s="305"/>
      <c r="G13" s="306"/>
      <c r="H13" s="59"/>
    </row>
    <row r="14" spans="1:8" x14ac:dyDescent="0.2">
      <c r="B14" s="304"/>
      <c r="C14" s="305"/>
      <c r="D14" s="305"/>
      <c r="E14" s="305"/>
      <c r="F14" s="305"/>
      <c r="G14" s="306"/>
      <c r="H14" s="59"/>
    </row>
    <row r="15" spans="1:8" x14ac:dyDescent="0.2">
      <c r="B15" s="304"/>
      <c r="C15" s="305"/>
      <c r="D15" s="305"/>
      <c r="E15" s="305"/>
      <c r="F15" s="305"/>
      <c r="G15" s="306"/>
      <c r="H15" s="59"/>
    </row>
    <row r="16" spans="1:8" x14ac:dyDescent="0.2">
      <c r="B16" s="304"/>
      <c r="C16" s="305"/>
      <c r="D16" s="305"/>
      <c r="E16" s="305"/>
      <c r="F16" s="305"/>
      <c r="G16" s="306"/>
      <c r="H16" s="59"/>
    </row>
    <row r="17" spans="2:8" x14ac:dyDescent="0.2">
      <c r="B17" s="304"/>
      <c r="C17" s="305"/>
      <c r="D17" s="305"/>
      <c r="E17" s="305"/>
      <c r="F17" s="305"/>
      <c r="G17" s="306"/>
      <c r="H17" s="59"/>
    </row>
    <row r="18" spans="2:8" x14ac:dyDescent="0.2">
      <c r="B18" s="304"/>
      <c r="C18" s="305"/>
      <c r="D18" s="305"/>
      <c r="E18" s="305"/>
      <c r="F18" s="305"/>
      <c r="G18" s="306"/>
      <c r="H18" s="59"/>
    </row>
    <row r="19" spans="2:8" x14ac:dyDescent="0.2">
      <c r="B19" s="307"/>
      <c r="C19" s="308"/>
      <c r="D19" s="308"/>
      <c r="E19" s="308"/>
      <c r="F19" s="308"/>
      <c r="G19" s="309"/>
      <c r="H19" s="59"/>
    </row>
    <row r="20" spans="2:8" x14ac:dyDescent="0.2">
      <c r="B20" s="1"/>
      <c r="C20" s="1"/>
      <c r="D20" s="1"/>
      <c r="E20" s="1"/>
      <c r="F20" s="1"/>
      <c r="G20" s="1"/>
    </row>
    <row r="21" spans="2:8" x14ac:dyDescent="0.2">
      <c r="B21" s="1"/>
      <c r="C21" s="1"/>
      <c r="D21" s="1"/>
      <c r="E21" s="1"/>
      <c r="F21" s="1"/>
      <c r="G21" s="1"/>
    </row>
    <row r="22" spans="2:8" x14ac:dyDescent="0.2">
      <c r="B22" s="1" t="s">
        <v>79</v>
      </c>
      <c r="C22" s="1"/>
      <c r="D22" s="1"/>
      <c r="E22" s="1"/>
      <c r="F22" s="1"/>
      <c r="G22" s="1"/>
    </row>
    <row r="23" spans="2:8" x14ac:dyDescent="0.2">
      <c r="B23" s="97" t="s">
        <v>163</v>
      </c>
      <c r="C23" s="1"/>
      <c r="D23" s="1"/>
      <c r="E23" s="1"/>
      <c r="F23" s="1"/>
      <c r="G23" s="1"/>
    </row>
    <row r="24" spans="2:8" x14ac:dyDescent="0.2">
      <c r="B24" s="1" t="s">
        <v>164</v>
      </c>
      <c r="C24" s="1"/>
      <c r="D24" s="1"/>
      <c r="E24" s="1"/>
      <c r="F24" s="1"/>
      <c r="G24" s="1"/>
    </row>
    <row r="25" spans="2:8" x14ac:dyDescent="0.2">
      <c r="B25" s="1" t="s">
        <v>80</v>
      </c>
      <c r="C25" s="1"/>
      <c r="D25" s="1"/>
      <c r="E25" s="1"/>
      <c r="F25" s="1"/>
      <c r="G25" s="1"/>
    </row>
    <row r="26" spans="2:8" x14ac:dyDescent="0.2">
      <c r="B26" s="1"/>
      <c r="C26" s="1"/>
      <c r="D26" s="1"/>
      <c r="E26" s="1"/>
      <c r="F26" s="1"/>
      <c r="G26" s="1"/>
    </row>
    <row r="27" spans="2:8" x14ac:dyDescent="0.2">
      <c r="B27" s="1" t="s">
        <v>197</v>
      </c>
      <c r="C27" s="1"/>
      <c r="D27" s="1"/>
      <c r="E27" s="1"/>
      <c r="F27" s="1"/>
      <c r="G27" s="1"/>
    </row>
    <row r="28" spans="2:8" x14ac:dyDescent="0.2">
      <c r="B28" s="1" t="s">
        <v>198</v>
      </c>
      <c r="C28" s="1" t="s">
        <v>199</v>
      </c>
      <c r="D28" s="1"/>
      <c r="E28" s="1"/>
      <c r="F28" s="1"/>
      <c r="G28" s="1"/>
    </row>
    <row r="29" spans="2:8" x14ac:dyDescent="0.2">
      <c r="B29" s="1" t="s">
        <v>200</v>
      </c>
      <c r="C29" s="1" t="s">
        <v>201</v>
      </c>
      <c r="D29" s="1"/>
      <c r="E29" s="1"/>
      <c r="F29" s="1"/>
      <c r="G29" s="1"/>
    </row>
    <row r="30" spans="2:8" x14ac:dyDescent="0.2">
      <c r="B30" s="1"/>
      <c r="C30" s="1"/>
      <c r="D30" s="1"/>
      <c r="E30" s="1"/>
      <c r="F30" s="1"/>
      <c r="G30" s="1"/>
    </row>
    <row r="31" spans="2:8" x14ac:dyDescent="0.2">
      <c r="B31" s="1"/>
      <c r="C31" s="1"/>
      <c r="D31" s="1"/>
      <c r="E31" s="1"/>
      <c r="F31" s="1"/>
      <c r="G31" s="1"/>
    </row>
    <row r="32" spans="2:8" x14ac:dyDescent="0.2">
      <c r="B32" s="1"/>
      <c r="C32" s="1"/>
      <c r="D32" s="1"/>
      <c r="E32" s="1"/>
      <c r="F32" s="1"/>
      <c r="G32" s="1"/>
    </row>
    <row r="33" spans="2:7" x14ac:dyDescent="0.2">
      <c r="B33" s="1"/>
      <c r="C33" s="1"/>
      <c r="D33" s="1"/>
      <c r="E33" s="1"/>
      <c r="F33" s="1"/>
      <c r="G33" s="1"/>
    </row>
  </sheetData>
  <sheetProtection password="D533" sheet="1" objects="1" scenarios="1" selectLockedCells="1"/>
  <mergeCells count="6">
    <mergeCell ref="A1:G1"/>
    <mergeCell ref="B12:G19"/>
    <mergeCell ref="G6:G7"/>
    <mergeCell ref="C6:C7"/>
    <mergeCell ref="D6:E7"/>
    <mergeCell ref="F6:F7"/>
  </mergeCells>
  <phoneticPr fontId="6"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I36"/>
  <sheetViews>
    <sheetView workbookViewId="0">
      <selection activeCell="F22" sqref="F22:F23"/>
    </sheetView>
  </sheetViews>
  <sheetFormatPr defaultRowHeight="12.75" x14ac:dyDescent="0.2"/>
  <cols>
    <col min="1" max="1" width="2.42578125" customWidth="1"/>
    <col min="2" max="2" width="40.42578125" customWidth="1"/>
    <col min="3" max="3" width="9" customWidth="1"/>
    <col min="4" max="4" width="7.42578125" customWidth="1"/>
    <col min="5" max="5" width="6.7109375" customWidth="1"/>
  </cols>
  <sheetData>
    <row r="1" spans="1:8" x14ac:dyDescent="0.2">
      <c r="A1" s="249" t="s">
        <v>64</v>
      </c>
      <c r="B1" s="249"/>
      <c r="C1" s="249"/>
      <c r="D1" s="249"/>
      <c r="E1" s="249"/>
      <c r="F1" s="249"/>
      <c r="G1" s="249"/>
      <c r="H1" s="249"/>
    </row>
    <row r="2" spans="1:8" s="67" customFormat="1" ht="13.5" thickBot="1" x14ac:dyDescent="0.25">
      <c r="A2" s="65"/>
      <c r="B2" s="65"/>
      <c r="C2" s="65"/>
      <c r="D2" s="65"/>
      <c r="E2" s="65"/>
      <c r="F2" s="65"/>
      <c r="G2" s="65"/>
      <c r="H2" s="65"/>
    </row>
    <row r="3" spans="1:8" s="76" customFormat="1" ht="25.5" customHeight="1" thickBot="1" x14ac:dyDescent="0.25">
      <c r="A3" s="180"/>
      <c r="B3" s="71" t="s">
        <v>22</v>
      </c>
      <c r="C3" s="165"/>
      <c r="D3" s="166"/>
      <c r="E3" s="166"/>
      <c r="F3" s="166"/>
      <c r="G3" s="166"/>
      <c r="H3" s="167">
        <f>'Algemene informatie'!F3</f>
        <v>0</v>
      </c>
    </row>
    <row r="4" spans="1:8" x14ac:dyDescent="0.2">
      <c r="B4" s="1"/>
      <c r="C4" s="27"/>
    </row>
    <row r="5" spans="1:8" x14ac:dyDescent="0.2">
      <c r="B5" s="6" t="s">
        <v>81</v>
      </c>
      <c r="C5" s="27"/>
      <c r="F5" s="335"/>
      <c r="G5" s="335"/>
    </row>
    <row r="6" spans="1:8" x14ac:dyDescent="0.2">
      <c r="B6" s="18"/>
      <c r="C6" s="26"/>
      <c r="D6" s="9"/>
      <c r="E6" s="9"/>
      <c r="F6" s="11" t="s">
        <v>39</v>
      </c>
      <c r="G6" t="s">
        <v>40</v>
      </c>
      <c r="H6" s="25" t="s">
        <v>32</v>
      </c>
    </row>
    <row r="7" spans="1:8" x14ac:dyDescent="0.2">
      <c r="B7" s="314" t="s">
        <v>82</v>
      </c>
      <c r="C7" s="316">
        <v>36</v>
      </c>
      <c r="D7" s="318" t="s">
        <v>16</v>
      </c>
      <c r="E7" s="319"/>
      <c r="F7" s="322"/>
      <c r="G7" s="322"/>
      <c r="H7" s="312">
        <f>G7*F7*C7</f>
        <v>0</v>
      </c>
    </row>
    <row r="8" spans="1:8" x14ac:dyDescent="0.2">
      <c r="B8" s="315"/>
      <c r="C8" s="317"/>
      <c r="D8" s="320"/>
      <c r="E8" s="321"/>
      <c r="F8" s="323"/>
      <c r="G8" s="323"/>
      <c r="H8" s="313"/>
    </row>
    <row r="9" spans="1:8" x14ac:dyDescent="0.2">
      <c r="B9" s="314" t="s">
        <v>83</v>
      </c>
      <c r="C9" s="316">
        <v>36</v>
      </c>
      <c r="D9" s="318" t="s">
        <v>16</v>
      </c>
      <c r="E9" s="319"/>
      <c r="F9" s="322"/>
      <c r="G9" s="322"/>
      <c r="H9" s="312">
        <f>G9*F9*C9</f>
        <v>0</v>
      </c>
    </row>
    <row r="10" spans="1:8" x14ac:dyDescent="0.2">
      <c r="B10" s="315"/>
      <c r="C10" s="317"/>
      <c r="D10" s="320"/>
      <c r="E10" s="321"/>
      <c r="F10" s="323"/>
      <c r="G10" s="323"/>
      <c r="H10" s="313"/>
    </row>
    <row r="11" spans="1:8" x14ac:dyDescent="0.2">
      <c r="B11" s="55"/>
      <c r="C11" s="56"/>
      <c r="D11" s="57"/>
      <c r="E11" s="57"/>
      <c r="F11" s="99"/>
      <c r="G11" s="99"/>
      <c r="H11" s="98"/>
    </row>
    <row r="12" spans="1:8" x14ac:dyDescent="0.2">
      <c r="B12" s="6" t="s">
        <v>8</v>
      </c>
      <c r="C12" s="27"/>
      <c r="D12" s="8"/>
      <c r="E12" s="8"/>
      <c r="F12" s="8"/>
    </row>
    <row r="13" spans="1:8" x14ac:dyDescent="0.2">
      <c r="B13" s="18"/>
      <c r="C13" s="26"/>
      <c r="D13" s="9"/>
      <c r="E13" s="9"/>
      <c r="F13" s="33" t="s">
        <v>20</v>
      </c>
      <c r="G13" s="33" t="s">
        <v>17</v>
      </c>
      <c r="H13" s="25" t="s">
        <v>32</v>
      </c>
    </row>
    <row r="14" spans="1:8" x14ac:dyDescent="0.2">
      <c r="B14" s="314" t="s">
        <v>84</v>
      </c>
      <c r="C14" s="316">
        <v>9.5</v>
      </c>
      <c r="D14" s="318" t="s">
        <v>2</v>
      </c>
      <c r="E14" s="319"/>
      <c r="F14" s="322"/>
      <c r="G14" s="322"/>
      <c r="H14" s="312">
        <f>G14*F14*C14</f>
        <v>0</v>
      </c>
    </row>
    <row r="15" spans="1:8" x14ac:dyDescent="0.2">
      <c r="B15" s="315"/>
      <c r="C15" s="317"/>
      <c r="D15" s="320"/>
      <c r="E15" s="321"/>
      <c r="F15" s="323"/>
      <c r="G15" s="323"/>
      <c r="H15" s="313"/>
    </row>
    <row r="16" spans="1:8" x14ac:dyDescent="0.2">
      <c r="B16" s="314" t="s">
        <v>208</v>
      </c>
      <c r="C16" s="316">
        <v>21.5</v>
      </c>
      <c r="D16" s="318" t="s">
        <v>2</v>
      </c>
      <c r="E16" s="319"/>
      <c r="F16" s="322"/>
      <c r="G16" s="322"/>
      <c r="H16" s="312">
        <f>G16*F16*C16</f>
        <v>0</v>
      </c>
    </row>
    <row r="17" spans="2:9" x14ac:dyDescent="0.2">
      <c r="B17" s="315"/>
      <c r="C17" s="317"/>
      <c r="D17" s="320"/>
      <c r="E17" s="321"/>
      <c r="F17" s="323"/>
      <c r="G17" s="323"/>
      <c r="H17" s="313"/>
    </row>
    <row r="18" spans="2:9" x14ac:dyDescent="0.2">
      <c r="B18" s="334" t="s">
        <v>209</v>
      </c>
      <c r="C18" s="316">
        <v>25.5</v>
      </c>
      <c r="D18" s="318" t="s">
        <v>2</v>
      </c>
      <c r="E18" s="319"/>
      <c r="F18" s="322"/>
      <c r="G18" s="322"/>
      <c r="H18" s="312">
        <f>G18*F18*C18</f>
        <v>0</v>
      </c>
    </row>
    <row r="19" spans="2:9" x14ac:dyDescent="0.2">
      <c r="B19" s="334"/>
      <c r="C19" s="317"/>
      <c r="D19" s="320"/>
      <c r="E19" s="321"/>
      <c r="F19" s="323"/>
      <c r="G19" s="323"/>
      <c r="H19" s="313"/>
    </row>
    <row r="20" spans="2:9" x14ac:dyDescent="0.2">
      <c r="B20" s="334" t="s">
        <v>210</v>
      </c>
      <c r="C20" s="316">
        <v>31.5</v>
      </c>
      <c r="D20" s="318" t="s">
        <v>2</v>
      </c>
      <c r="E20" s="319"/>
      <c r="F20" s="322"/>
      <c r="G20" s="322"/>
      <c r="H20" s="312">
        <f>G20*F20*C20</f>
        <v>0</v>
      </c>
    </row>
    <row r="21" spans="2:9" x14ac:dyDescent="0.2">
      <c r="B21" s="334"/>
      <c r="C21" s="317"/>
      <c r="D21" s="320"/>
      <c r="E21" s="321"/>
      <c r="F21" s="323"/>
      <c r="G21" s="323"/>
      <c r="H21" s="313"/>
    </row>
    <row r="22" spans="2:9" x14ac:dyDescent="0.2">
      <c r="B22" s="334"/>
      <c r="C22" s="316"/>
      <c r="D22" s="318"/>
      <c r="E22" s="319"/>
      <c r="F22" s="322"/>
      <c r="G22" s="322"/>
      <c r="H22" s="312"/>
    </row>
    <row r="23" spans="2:9" x14ac:dyDescent="0.2">
      <c r="B23" s="334"/>
      <c r="C23" s="317"/>
      <c r="D23" s="320"/>
      <c r="E23" s="321"/>
      <c r="F23" s="323"/>
      <c r="G23" s="323"/>
      <c r="H23" s="313"/>
    </row>
    <row r="24" spans="2:9" x14ac:dyDescent="0.2">
      <c r="B24" s="13"/>
      <c r="C24" s="50"/>
      <c r="D24" s="50"/>
      <c r="E24" s="50"/>
      <c r="F24" s="333"/>
      <c r="G24" s="333"/>
      <c r="H24" s="11"/>
      <c r="I24" s="11"/>
    </row>
    <row r="25" spans="2:9" ht="13.5" thickBot="1" x14ac:dyDescent="0.25">
      <c r="B25" s="13"/>
      <c r="C25" s="26"/>
      <c r="D25" s="11"/>
      <c r="E25" s="11"/>
      <c r="F25" s="11"/>
      <c r="G25" s="11"/>
      <c r="H25" s="54"/>
    </row>
    <row r="26" spans="2:9" ht="26.25" customHeight="1" thickBot="1" x14ac:dyDescent="0.25">
      <c r="B26" s="35" t="s">
        <v>15</v>
      </c>
      <c r="C26" s="36"/>
      <c r="D26" s="37"/>
      <c r="E26" s="37"/>
      <c r="F26" s="37"/>
      <c r="G26" s="60" t="s">
        <v>28</v>
      </c>
      <c r="H26" s="62">
        <f>H7+H9+H14+H16+H18+H20+H22</f>
        <v>0</v>
      </c>
    </row>
    <row r="28" spans="2:9" x14ac:dyDescent="0.2">
      <c r="B28" t="s">
        <v>43</v>
      </c>
      <c r="C28" s="29"/>
      <c r="D28" s="8"/>
      <c r="E28" s="8"/>
      <c r="F28" s="8"/>
    </row>
    <row r="29" spans="2:9" x14ac:dyDescent="0.2">
      <c r="B29" s="324"/>
      <c r="C29" s="325"/>
      <c r="D29" s="325"/>
      <c r="E29" s="325"/>
      <c r="F29" s="325"/>
      <c r="G29" s="325"/>
      <c r="H29" s="326"/>
    </row>
    <row r="30" spans="2:9" x14ac:dyDescent="0.2">
      <c r="B30" s="327"/>
      <c r="C30" s="328"/>
      <c r="D30" s="328"/>
      <c r="E30" s="328"/>
      <c r="F30" s="328"/>
      <c r="G30" s="328"/>
      <c r="H30" s="329"/>
    </row>
    <row r="31" spans="2:9" x14ac:dyDescent="0.2">
      <c r="B31" s="327"/>
      <c r="C31" s="328"/>
      <c r="D31" s="328"/>
      <c r="E31" s="328"/>
      <c r="F31" s="328"/>
      <c r="G31" s="328"/>
      <c r="H31" s="329"/>
    </row>
    <row r="32" spans="2:9" x14ac:dyDescent="0.2">
      <c r="B32" s="327"/>
      <c r="C32" s="328"/>
      <c r="D32" s="328"/>
      <c r="E32" s="328"/>
      <c r="F32" s="328"/>
      <c r="G32" s="328"/>
      <c r="H32" s="329"/>
    </row>
    <row r="33" spans="2:8" x14ac:dyDescent="0.2">
      <c r="B33" s="327"/>
      <c r="C33" s="328"/>
      <c r="D33" s="328"/>
      <c r="E33" s="328"/>
      <c r="F33" s="328"/>
      <c r="G33" s="328"/>
      <c r="H33" s="329"/>
    </row>
    <row r="34" spans="2:8" x14ac:dyDescent="0.2">
      <c r="B34" s="327"/>
      <c r="C34" s="328"/>
      <c r="D34" s="328"/>
      <c r="E34" s="328"/>
      <c r="F34" s="328"/>
      <c r="G34" s="328"/>
      <c r="H34" s="329"/>
    </row>
    <row r="35" spans="2:8" x14ac:dyDescent="0.2">
      <c r="B35" s="327"/>
      <c r="C35" s="328"/>
      <c r="D35" s="328"/>
      <c r="E35" s="328"/>
      <c r="F35" s="328"/>
      <c r="G35" s="328"/>
      <c r="H35" s="329"/>
    </row>
    <row r="36" spans="2:8" x14ac:dyDescent="0.2">
      <c r="B36" s="330"/>
      <c r="C36" s="331"/>
      <c r="D36" s="331"/>
      <c r="E36" s="331"/>
      <c r="F36" s="331"/>
      <c r="G36" s="331"/>
      <c r="H36" s="332"/>
    </row>
  </sheetData>
  <sheetProtection algorithmName="SHA-512" hashValue="necZ/4RJmKw+4/d2oh8zrovSw/82ur4XlHj4EMjqhkahWZk5wFqbaUOql+oK4Hse3GYuCjVAAPZX3SswzlnKzw==" saltValue="6nfBZPU6gRDEHXwmxNgIxg==" spinCount="100000" sheet="1" objects="1" scenarios="1" selectLockedCells="1"/>
  <mergeCells count="46">
    <mergeCell ref="F5:G5"/>
    <mergeCell ref="G7:G8"/>
    <mergeCell ref="H7:H8"/>
    <mergeCell ref="B7:B8"/>
    <mergeCell ref="C7:C8"/>
    <mergeCell ref="D7:E8"/>
    <mergeCell ref="F7:F8"/>
    <mergeCell ref="H9:H10"/>
    <mergeCell ref="H14:H15"/>
    <mergeCell ref="B9:B10"/>
    <mergeCell ref="G14:G15"/>
    <mergeCell ref="D9:E10"/>
    <mergeCell ref="F9:F10"/>
    <mergeCell ref="G9:G10"/>
    <mergeCell ref="C9:C10"/>
    <mergeCell ref="H16:H17"/>
    <mergeCell ref="B14:B15"/>
    <mergeCell ref="C14:C15"/>
    <mergeCell ref="D14:E15"/>
    <mergeCell ref="B16:B17"/>
    <mergeCell ref="C16:C17"/>
    <mergeCell ref="D16:E17"/>
    <mergeCell ref="F16:F17"/>
    <mergeCell ref="F14:F15"/>
    <mergeCell ref="A1:H1"/>
    <mergeCell ref="B29:H36"/>
    <mergeCell ref="G18:G19"/>
    <mergeCell ref="H18:H19"/>
    <mergeCell ref="F24:G24"/>
    <mergeCell ref="B18:B19"/>
    <mergeCell ref="C18:C19"/>
    <mergeCell ref="D18:E19"/>
    <mergeCell ref="F18:F19"/>
    <mergeCell ref="G16:G17"/>
    <mergeCell ref="B20:B21"/>
    <mergeCell ref="C20:C21"/>
    <mergeCell ref="D20:E21"/>
    <mergeCell ref="F20:F21"/>
    <mergeCell ref="G20:G21"/>
    <mergeCell ref="H20:H21"/>
    <mergeCell ref="H22:H23"/>
    <mergeCell ref="B22:B23"/>
    <mergeCell ref="C22:C23"/>
    <mergeCell ref="D22:E23"/>
    <mergeCell ref="F22:F23"/>
    <mergeCell ref="G22:G23"/>
  </mergeCells>
  <phoneticPr fontId="6" type="noConversion"/>
  <pageMargins left="0.75" right="0.75" top="1" bottom="1" header="0.5" footer="0.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H33"/>
  <sheetViews>
    <sheetView workbookViewId="0">
      <selection activeCell="F20" sqref="F20:F21"/>
    </sheetView>
  </sheetViews>
  <sheetFormatPr defaultRowHeight="12.75" x14ac:dyDescent="0.2"/>
  <cols>
    <col min="1" max="1" width="2.7109375" customWidth="1"/>
    <col min="2" max="2" width="25.140625" bestFit="1" customWidth="1"/>
    <col min="5" max="5" width="14.140625" customWidth="1"/>
    <col min="6" max="6" width="7" customWidth="1"/>
    <col min="7" max="7" width="6.85546875" bestFit="1" customWidth="1"/>
    <col min="8" max="8" width="9" customWidth="1"/>
  </cols>
  <sheetData>
    <row r="1" spans="1:8" x14ac:dyDescent="0.2">
      <c r="A1" s="249" t="s">
        <v>64</v>
      </c>
      <c r="B1" s="249"/>
      <c r="C1" s="249"/>
      <c r="D1" s="249"/>
      <c r="E1" s="249"/>
      <c r="F1" s="249"/>
      <c r="G1" s="249"/>
      <c r="H1" s="249"/>
    </row>
    <row r="2" spans="1:8" ht="13.5" thickBot="1" x14ac:dyDescent="0.25">
      <c r="A2" s="65"/>
      <c r="B2" s="65"/>
      <c r="C2" s="65"/>
      <c r="D2" s="65"/>
      <c r="E2" s="65"/>
      <c r="F2" s="65"/>
      <c r="G2" s="65"/>
      <c r="H2" s="65"/>
    </row>
    <row r="3" spans="1:8" ht="21" thickBot="1" x14ac:dyDescent="0.25">
      <c r="A3" s="76"/>
      <c r="B3" s="71" t="s">
        <v>91</v>
      </c>
      <c r="C3" s="72"/>
      <c r="D3" s="73"/>
      <c r="E3" s="73"/>
      <c r="F3" s="73"/>
      <c r="G3" s="73"/>
      <c r="H3" s="74">
        <f>'Algemene informatie'!F3</f>
        <v>0</v>
      </c>
    </row>
    <row r="4" spans="1:8" x14ac:dyDescent="0.2">
      <c r="B4" s="1"/>
      <c r="C4" s="27"/>
    </row>
    <row r="5" spans="1:8" x14ac:dyDescent="0.2">
      <c r="B5" s="6" t="s">
        <v>156</v>
      </c>
      <c r="C5" s="27"/>
      <c r="F5" s="335"/>
      <c r="G5" s="335"/>
    </row>
    <row r="6" spans="1:8" x14ac:dyDescent="0.2">
      <c r="B6" s="6" t="s">
        <v>157</v>
      </c>
      <c r="C6" s="27"/>
      <c r="F6" s="34"/>
      <c r="G6" s="34"/>
    </row>
    <row r="7" spans="1:8" x14ac:dyDescent="0.2">
      <c r="B7" s="6" t="s">
        <v>94</v>
      </c>
      <c r="C7" s="27"/>
      <c r="F7" s="34"/>
      <c r="G7" s="34"/>
    </row>
    <row r="8" spans="1:8" x14ac:dyDescent="0.2">
      <c r="B8" s="18"/>
      <c r="C8" s="26"/>
      <c r="D8" s="9"/>
      <c r="E8" s="9"/>
      <c r="F8" s="15" t="s">
        <v>17</v>
      </c>
      <c r="G8" t="s">
        <v>40</v>
      </c>
      <c r="H8" s="25" t="s">
        <v>32</v>
      </c>
    </row>
    <row r="9" spans="1:8" x14ac:dyDescent="0.2">
      <c r="B9" s="314" t="s">
        <v>92</v>
      </c>
      <c r="C9" s="316">
        <v>625</v>
      </c>
      <c r="D9" s="284" t="s">
        <v>93</v>
      </c>
      <c r="E9" s="319"/>
      <c r="F9" s="322"/>
      <c r="G9" s="322"/>
      <c r="H9" s="312">
        <f>G9*F9*C9</f>
        <v>0</v>
      </c>
    </row>
    <row r="10" spans="1:8" x14ac:dyDescent="0.2">
      <c r="B10" s="315"/>
      <c r="C10" s="317"/>
      <c r="D10" s="320"/>
      <c r="E10" s="321"/>
      <c r="F10" s="323"/>
      <c r="G10" s="323"/>
      <c r="H10" s="313"/>
    </row>
    <row r="11" spans="1:8" x14ac:dyDescent="0.2">
      <c r="B11" s="55"/>
      <c r="C11" s="56"/>
      <c r="D11" s="57"/>
      <c r="E11" s="57"/>
      <c r="F11" s="103"/>
      <c r="G11" s="103"/>
      <c r="H11" s="98"/>
    </row>
    <row r="12" spans="1:8" x14ac:dyDescent="0.2">
      <c r="B12" s="6" t="s">
        <v>95</v>
      </c>
      <c r="C12" s="27"/>
      <c r="D12" s="8"/>
      <c r="E12" s="8"/>
      <c r="F12" s="8"/>
    </row>
    <row r="13" spans="1:8" x14ac:dyDescent="0.2">
      <c r="B13" s="55"/>
      <c r="C13" s="56"/>
      <c r="D13" s="57"/>
      <c r="E13" s="57"/>
      <c r="F13" s="100" t="s">
        <v>98</v>
      </c>
      <c r="G13" s="113" t="s">
        <v>99</v>
      </c>
      <c r="H13" s="114" t="s">
        <v>32</v>
      </c>
    </row>
    <row r="14" spans="1:8" x14ac:dyDescent="0.2">
      <c r="B14" s="314" t="s">
        <v>96</v>
      </c>
      <c r="C14" s="316">
        <v>200</v>
      </c>
      <c r="D14" s="284" t="s">
        <v>97</v>
      </c>
      <c r="E14" s="319"/>
      <c r="F14" s="322"/>
      <c r="G14" s="322"/>
      <c r="H14" s="312">
        <f>G14*F14*C14</f>
        <v>0</v>
      </c>
    </row>
    <row r="15" spans="1:8" x14ac:dyDescent="0.2">
      <c r="B15" s="315"/>
      <c r="C15" s="317"/>
      <c r="D15" s="320"/>
      <c r="E15" s="321"/>
      <c r="F15" s="323"/>
      <c r="G15" s="323"/>
      <c r="H15" s="313"/>
    </row>
    <row r="16" spans="1:8" x14ac:dyDescent="0.2">
      <c r="B16" s="13"/>
      <c r="C16" s="50"/>
      <c r="D16" s="50"/>
      <c r="E16" s="50"/>
      <c r="F16" s="333"/>
      <c r="G16" s="333"/>
      <c r="H16" s="11"/>
    </row>
    <row r="17" spans="2:8" x14ac:dyDescent="0.2">
      <c r="B17" s="14" t="s">
        <v>128</v>
      </c>
      <c r="C17" s="50"/>
      <c r="D17" s="50"/>
      <c r="E17" s="50"/>
      <c r="F17" s="133"/>
      <c r="G17" s="133"/>
      <c r="H17" s="11"/>
    </row>
    <row r="18" spans="2:8" x14ac:dyDescent="0.2">
      <c r="B18" s="13" t="s">
        <v>129</v>
      </c>
      <c r="C18" s="50"/>
      <c r="D18" s="50"/>
      <c r="E18" s="50"/>
      <c r="F18" s="133"/>
      <c r="G18" s="133"/>
      <c r="H18" s="11"/>
    </row>
    <row r="19" spans="2:8" x14ac:dyDescent="0.2">
      <c r="B19" s="13"/>
      <c r="C19" s="50"/>
      <c r="D19" s="50"/>
      <c r="E19" s="50"/>
      <c r="F19" s="133"/>
      <c r="G19" s="133"/>
      <c r="H19" s="134" t="s">
        <v>32</v>
      </c>
    </row>
    <row r="20" spans="2:8" x14ac:dyDescent="0.2">
      <c r="B20" s="314" t="s">
        <v>128</v>
      </c>
      <c r="C20" s="316">
        <v>75</v>
      </c>
      <c r="D20" s="284" t="s">
        <v>97</v>
      </c>
      <c r="E20" s="319"/>
      <c r="F20" s="322"/>
      <c r="G20" s="322"/>
      <c r="H20" s="312">
        <f>G20*F20*C20</f>
        <v>0</v>
      </c>
    </row>
    <row r="21" spans="2:8" x14ac:dyDescent="0.2">
      <c r="B21" s="315"/>
      <c r="C21" s="317"/>
      <c r="D21" s="320"/>
      <c r="E21" s="321"/>
      <c r="F21" s="323"/>
      <c r="G21" s="323"/>
      <c r="H21" s="313"/>
    </row>
    <row r="22" spans="2:8" ht="13.5" thickBot="1" x14ac:dyDescent="0.25">
      <c r="B22" s="13"/>
      <c r="C22" s="26"/>
      <c r="D22" s="11"/>
      <c r="E22" s="11"/>
      <c r="F22" s="11"/>
      <c r="G22" s="11"/>
      <c r="H22" s="54"/>
    </row>
    <row r="23" spans="2:8" ht="26.25" customHeight="1" thickBot="1" x14ac:dyDescent="0.25">
      <c r="B23" s="35" t="s">
        <v>15</v>
      </c>
      <c r="C23" s="36"/>
      <c r="D23" s="37"/>
      <c r="E23" s="37"/>
      <c r="F23" s="39"/>
      <c r="G23" s="60" t="s">
        <v>29</v>
      </c>
      <c r="H23" s="61">
        <f>H9+H14+H20</f>
        <v>0</v>
      </c>
    </row>
    <row r="24" spans="2:8" s="135" customFormat="1" x14ac:dyDescent="0.2"/>
    <row r="25" spans="2:8" x14ac:dyDescent="0.2">
      <c r="B25" t="s">
        <v>43</v>
      </c>
      <c r="C25" s="29"/>
      <c r="D25" s="8"/>
      <c r="E25" s="8"/>
      <c r="F25" s="8"/>
    </row>
    <row r="26" spans="2:8" x14ac:dyDescent="0.2">
      <c r="B26" s="324"/>
      <c r="C26" s="325"/>
      <c r="D26" s="325"/>
      <c r="E26" s="325"/>
      <c r="F26" s="325"/>
      <c r="G26" s="325"/>
      <c r="H26" s="326"/>
    </row>
    <row r="27" spans="2:8" x14ac:dyDescent="0.2">
      <c r="B27" s="327"/>
      <c r="C27" s="328"/>
      <c r="D27" s="328"/>
      <c r="E27" s="328"/>
      <c r="F27" s="328"/>
      <c r="G27" s="328"/>
      <c r="H27" s="329"/>
    </row>
    <row r="28" spans="2:8" x14ac:dyDescent="0.2">
      <c r="B28" s="327"/>
      <c r="C28" s="328"/>
      <c r="D28" s="328"/>
      <c r="E28" s="328"/>
      <c r="F28" s="328"/>
      <c r="G28" s="328"/>
      <c r="H28" s="329"/>
    </row>
    <row r="29" spans="2:8" x14ac:dyDescent="0.2">
      <c r="B29" s="327"/>
      <c r="C29" s="328"/>
      <c r="D29" s="328"/>
      <c r="E29" s="328"/>
      <c r="F29" s="328"/>
      <c r="G29" s="328"/>
      <c r="H29" s="329"/>
    </row>
    <row r="30" spans="2:8" x14ac:dyDescent="0.2">
      <c r="B30" s="327"/>
      <c r="C30" s="328"/>
      <c r="D30" s="328"/>
      <c r="E30" s="328"/>
      <c r="F30" s="328"/>
      <c r="G30" s="328"/>
      <c r="H30" s="329"/>
    </row>
    <row r="31" spans="2:8" x14ac:dyDescent="0.2">
      <c r="B31" s="327"/>
      <c r="C31" s="328"/>
      <c r="D31" s="328"/>
      <c r="E31" s="328"/>
      <c r="F31" s="328"/>
      <c r="G31" s="328"/>
      <c r="H31" s="329"/>
    </row>
    <row r="32" spans="2:8" x14ac:dyDescent="0.2">
      <c r="B32" s="327"/>
      <c r="C32" s="328"/>
      <c r="D32" s="328"/>
      <c r="E32" s="328"/>
      <c r="F32" s="328"/>
      <c r="G32" s="328"/>
      <c r="H32" s="329"/>
    </row>
    <row r="33" spans="2:8" x14ac:dyDescent="0.2">
      <c r="B33" s="330"/>
      <c r="C33" s="331"/>
      <c r="D33" s="331"/>
      <c r="E33" s="331"/>
      <c r="F33" s="331"/>
      <c r="G33" s="331"/>
      <c r="H33" s="332"/>
    </row>
  </sheetData>
  <sheetProtection algorithmName="SHA-512" hashValue="47hVsbZ8iHgDFY01HAaUzBJieFZAj8G/WPPGjJ51wB+f75RckWHQDyAv8zmhdeERZqU8cho76R5qSCxOknFC3w==" saltValue="TrCzTEH0wYFo3m6NsX1ybQ==" spinCount="100000" sheet="1" objects="1" scenarios="1" selectLockedCells="1"/>
  <mergeCells count="22">
    <mergeCell ref="F16:G16"/>
    <mergeCell ref="B26:H33"/>
    <mergeCell ref="B20:B21"/>
    <mergeCell ref="C20:C21"/>
    <mergeCell ref="D20:E21"/>
    <mergeCell ref="F20:F21"/>
    <mergeCell ref="G20:G21"/>
    <mergeCell ref="H20:H21"/>
    <mergeCell ref="H14:H15"/>
    <mergeCell ref="B14:B15"/>
    <mergeCell ref="C14:C15"/>
    <mergeCell ref="D14:E15"/>
    <mergeCell ref="F14:F15"/>
    <mergeCell ref="G14:G15"/>
    <mergeCell ref="A1:H1"/>
    <mergeCell ref="F5:G5"/>
    <mergeCell ref="B9:B10"/>
    <mergeCell ref="C9:C10"/>
    <mergeCell ref="D9:E10"/>
    <mergeCell ref="F9:F10"/>
    <mergeCell ref="G9:G10"/>
    <mergeCell ref="H9:H10"/>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H23"/>
  <sheetViews>
    <sheetView workbookViewId="0">
      <selection activeCell="F6" sqref="F6:F7"/>
    </sheetView>
  </sheetViews>
  <sheetFormatPr defaultRowHeight="12.75" x14ac:dyDescent="0.2"/>
  <cols>
    <col min="1" max="1" width="2.42578125" customWidth="1"/>
    <col min="2" max="2" width="35.42578125" customWidth="1"/>
    <col min="3" max="3" width="9" customWidth="1"/>
    <col min="4" max="4" width="7.42578125" customWidth="1"/>
    <col min="5" max="5" width="7.7109375" bestFit="1" customWidth="1"/>
  </cols>
  <sheetData>
    <row r="1" spans="1:8" x14ac:dyDescent="0.2">
      <c r="A1" s="249" t="s">
        <v>64</v>
      </c>
      <c r="B1" s="249"/>
      <c r="C1" s="249"/>
      <c r="D1" s="249"/>
      <c r="E1" s="249"/>
      <c r="F1" s="249"/>
      <c r="G1" s="249"/>
      <c r="H1" s="249"/>
    </row>
    <row r="2" spans="1:8" s="67" customFormat="1" ht="13.5" thickBot="1" x14ac:dyDescent="0.25">
      <c r="A2" s="65"/>
      <c r="B2" s="65"/>
      <c r="C2" s="65"/>
      <c r="D2" s="65"/>
      <c r="E2" s="65"/>
      <c r="F2" s="65"/>
      <c r="G2" s="65"/>
      <c r="H2" s="65"/>
    </row>
    <row r="3" spans="1:8" s="75" customFormat="1" ht="25.5" customHeight="1" thickBot="1" x14ac:dyDescent="0.25">
      <c r="A3" s="70"/>
      <c r="B3" s="78" t="s">
        <v>144</v>
      </c>
      <c r="C3" s="72"/>
      <c r="D3" s="73"/>
      <c r="E3" s="73"/>
      <c r="F3" s="73"/>
      <c r="G3" s="73"/>
      <c r="H3" s="74">
        <f>'Algemene informatie'!F3</f>
        <v>0</v>
      </c>
    </row>
    <row r="4" spans="1:8" x14ac:dyDescent="0.2">
      <c r="C4" s="26"/>
      <c r="D4" s="16"/>
      <c r="E4" s="16"/>
      <c r="F4" s="16"/>
      <c r="G4" s="16"/>
      <c r="H4" s="16"/>
    </row>
    <row r="5" spans="1:8" x14ac:dyDescent="0.2">
      <c r="B5" s="13"/>
      <c r="C5" s="26"/>
      <c r="D5" s="12"/>
      <c r="E5" s="12"/>
      <c r="F5" s="25" t="s">
        <v>17</v>
      </c>
      <c r="G5" s="25" t="s">
        <v>40</v>
      </c>
      <c r="H5" s="5"/>
    </row>
    <row r="6" spans="1:8" x14ac:dyDescent="0.2">
      <c r="B6" s="47" t="s">
        <v>42</v>
      </c>
      <c r="C6" s="338">
        <v>18</v>
      </c>
      <c r="D6" s="340" t="s">
        <v>19</v>
      </c>
      <c r="E6" s="341"/>
      <c r="F6" s="346"/>
      <c r="G6" s="322"/>
      <c r="H6" s="312">
        <f>G6*F6*C6</f>
        <v>0</v>
      </c>
    </row>
    <row r="7" spans="1:8" x14ac:dyDescent="0.2">
      <c r="B7" s="49" t="s">
        <v>18</v>
      </c>
      <c r="C7" s="339"/>
      <c r="D7" s="342"/>
      <c r="E7" s="343"/>
      <c r="F7" s="347"/>
      <c r="G7" s="323"/>
      <c r="H7" s="313"/>
    </row>
    <row r="8" spans="1:8" x14ac:dyDescent="0.2">
      <c r="B8" s="336" t="s">
        <v>9</v>
      </c>
      <c r="C8" s="338">
        <v>95</v>
      </c>
      <c r="D8" s="340" t="s">
        <v>13</v>
      </c>
      <c r="E8" s="341"/>
      <c r="F8" s="322"/>
      <c r="G8" s="344" t="s">
        <v>65</v>
      </c>
      <c r="H8" s="312">
        <f>F8*C8</f>
        <v>0</v>
      </c>
    </row>
    <row r="9" spans="1:8" x14ac:dyDescent="0.2">
      <c r="B9" s="337"/>
      <c r="C9" s="339"/>
      <c r="D9" s="342"/>
      <c r="E9" s="343"/>
      <c r="F9" s="323"/>
      <c r="G9" s="345"/>
      <c r="H9" s="313"/>
    </row>
    <row r="10" spans="1:8" x14ac:dyDescent="0.2">
      <c r="B10" s="47" t="s">
        <v>158</v>
      </c>
      <c r="C10" s="338">
        <v>22.5</v>
      </c>
      <c r="D10" s="340" t="s">
        <v>19</v>
      </c>
      <c r="E10" s="341"/>
      <c r="F10" s="346"/>
      <c r="G10" s="322"/>
      <c r="H10" s="312">
        <f>G10*F10*C10</f>
        <v>0</v>
      </c>
    </row>
    <row r="11" spans="1:8" x14ac:dyDescent="0.2">
      <c r="B11" s="49" t="s">
        <v>18</v>
      </c>
      <c r="C11" s="339"/>
      <c r="D11" s="342"/>
      <c r="E11" s="343"/>
      <c r="F11" s="347"/>
      <c r="G11" s="323"/>
      <c r="H11" s="313"/>
    </row>
    <row r="12" spans="1:8" ht="13.5" thickBot="1" x14ac:dyDescent="0.25">
      <c r="B12" s="11"/>
      <c r="C12" s="26"/>
      <c r="D12" s="11"/>
      <c r="E12" s="11"/>
      <c r="F12" s="12"/>
      <c r="G12" s="53"/>
      <c r="H12" s="5"/>
    </row>
    <row r="13" spans="1:8" ht="26.25" customHeight="1" thickBot="1" x14ac:dyDescent="0.25">
      <c r="B13" s="35" t="s">
        <v>15</v>
      </c>
      <c r="C13" s="36"/>
      <c r="D13" s="37"/>
      <c r="E13" s="37"/>
      <c r="F13" s="39"/>
      <c r="G13" s="60" t="s">
        <v>126</v>
      </c>
      <c r="H13" s="61">
        <f>H6+H8+H10</f>
        <v>0</v>
      </c>
    </row>
    <row r="15" spans="1:8" x14ac:dyDescent="0.2">
      <c r="B15" t="s">
        <v>43</v>
      </c>
      <c r="C15" s="29"/>
      <c r="D15" s="8"/>
      <c r="E15" s="8"/>
      <c r="F15" s="8"/>
    </row>
    <row r="16" spans="1:8" x14ac:dyDescent="0.2">
      <c r="B16" s="324"/>
      <c r="C16" s="325"/>
      <c r="D16" s="325"/>
      <c r="E16" s="325"/>
      <c r="F16" s="325"/>
      <c r="G16" s="325"/>
      <c r="H16" s="326"/>
    </row>
    <row r="17" spans="2:8" x14ac:dyDescent="0.2">
      <c r="B17" s="327"/>
      <c r="C17" s="328"/>
      <c r="D17" s="328"/>
      <c r="E17" s="328"/>
      <c r="F17" s="328"/>
      <c r="G17" s="328"/>
      <c r="H17" s="329"/>
    </row>
    <row r="18" spans="2:8" x14ac:dyDescent="0.2">
      <c r="B18" s="327"/>
      <c r="C18" s="328"/>
      <c r="D18" s="328"/>
      <c r="E18" s="328"/>
      <c r="F18" s="328"/>
      <c r="G18" s="328"/>
      <c r="H18" s="329"/>
    </row>
    <row r="19" spans="2:8" x14ac:dyDescent="0.2">
      <c r="B19" s="327"/>
      <c r="C19" s="328"/>
      <c r="D19" s="328"/>
      <c r="E19" s="328"/>
      <c r="F19" s="328"/>
      <c r="G19" s="328"/>
      <c r="H19" s="329"/>
    </row>
    <row r="20" spans="2:8" x14ac:dyDescent="0.2">
      <c r="B20" s="327"/>
      <c r="C20" s="328"/>
      <c r="D20" s="328"/>
      <c r="E20" s="328"/>
      <c r="F20" s="328"/>
      <c r="G20" s="328"/>
      <c r="H20" s="329"/>
    </row>
    <row r="21" spans="2:8" x14ac:dyDescent="0.2">
      <c r="B21" s="327"/>
      <c r="C21" s="328"/>
      <c r="D21" s="328"/>
      <c r="E21" s="328"/>
      <c r="F21" s="328"/>
      <c r="G21" s="328"/>
      <c r="H21" s="329"/>
    </row>
    <row r="22" spans="2:8" x14ac:dyDescent="0.2">
      <c r="B22" s="327"/>
      <c r="C22" s="328"/>
      <c r="D22" s="328"/>
      <c r="E22" s="328"/>
      <c r="F22" s="328"/>
      <c r="G22" s="328"/>
      <c r="H22" s="329"/>
    </row>
    <row r="23" spans="2:8" x14ac:dyDescent="0.2">
      <c r="B23" s="330"/>
      <c r="C23" s="331"/>
      <c r="D23" s="331"/>
      <c r="E23" s="331"/>
      <c r="F23" s="331"/>
      <c r="G23" s="331"/>
      <c r="H23" s="332"/>
    </row>
  </sheetData>
  <sheetProtection password="D533" sheet="1" objects="1" scenarios="1" selectLockedCells="1"/>
  <mergeCells count="18">
    <mergeCell ref="D10:E11"/>
    <mergeCell ref="F10:F11"/>
    <mergeCell ref="G10:G11"/>
    <mergeCell ref="H10:H11"/>
    <mergeCell ref="A1:H1"/>
    <mergeCell ref="B16:H23"/>
    <mergeCell ref="H6:H7"/>
    <mergeCell ref="B8:B9"/>
    <mergeCell ref="C8:C9"/>
    <mergeCell ref="D8:E9"/>
    <mergeCell ref="F8:F9"/>
    <mergeCell ref="G8:G9"/>
    <mergeCell ref="C6:C7"/>
    <mergeCell ref="D6:E7"/>
    <mergeCell ref="F6:F7"/>
    <mergeCell ref="H8:H9"/>
    <mergeCell ref="G6:G7"/>
    <mergeCell ref="C10:C11"/>
  </mergeCells>
  <phoneticPr fontId="6" type="noConversion"/>
  <pageMargins left="0.75" right="0.75" top="1" bottom="1" header="0.5" footer="0.5"/>
  <pageSetup paperSize="9" orientation="portrait" r:id="rId1"/>
  <headerFooter alignWithMargins="0"/>
  <ignoredErrors>
    <ignoredError sqref="H7 H9" emptyCellReference="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H51"/>
  <sheetViews>
    <sheetView workbookViewId="0">
      <selection activeCell="F29" sqref="F29:F30"/>
    </sheetView>
  </sheetViews>
  <sheetFormatPr defaultRowHeight="12.75" x14ac:dyDescent="0.2"/>
  <cols>
    <col min="1" max="1" width="2.42578125" customWidth="1"/>
    <col min="2" max="2" width="60.7109375" customWidth="1"/>
    <col min="3" max="3" width="9" customWidth="1"/>
    <col min="4" max="4" width="9" bestFit="1" customWidth="1"/>
    <col min="5" max="5" width="6.28515625" customWidth="1"/>
    <col min="8" max="8" width="11.5703125" customWidth="1"/>
  </cols>
  <sheetData>
    <row r="1" spans="1:8" x14ac:dyDescent="0.2">
      <c r="A1" s="249" t="s">
        <v>64</v>
      </c>
      <c r="B1" s="249"/>
      <c r="C1" s="249"/>
      <c r="D1" s="249"/>
      <c r="E1" s="249"/>
      <c r="F1" s="249"/>
      <c r="G1" s="249"/>
      <c r="H1" s="249"/>
    </row>
    <row r="2" spans="1:8" s="67" customFormat="1" ht="13.5" thickBot="1" x14ac:dyDescent="0.25">
      <c r="A2" s="65"/>
      <c r="B2" s="65"/>
      <c r="C2" s="65"/>
      <c r="D2" s="65"/>
      <c r="E2" s="65"/>
      <c r="F2" s="65"/>
      <c r="G2" s="65"/>
      <c r="H2" s="65"/>
    </row>
    <row r="3" spans="1:8" s="76" customFormat="1" ht="25.5" customHeight="1" thickBot="1" x14ac:dyDescent="0.25">
      <c r="B3" s="71" t="s">
        <v>116</v>
      </c>
      <c r="C3" s="72"/>
      <c r="D3" s="73"/>
      <c r="E3" s="73"/>
      <c r="F3" s="73"/>
      <c r="G3" s="73"/>
      <c r="H3" s="77">
        <f>'Algemene informatie'!F3</f>
        <v>0</v>
      </c>
    </row>
    <row r="4" spans="1:8" s="76" customFormat="1" ht="12.75" customHeight="1" x14ac:dyDescent="0.2">
      <c r="A4" s="115"/>
      <c r="B4" s="85"/>
      <c r="C4" s="116"/>
      <c r="D4" s="117"/>
      <c r="E4" s="117"/>
      <c r="F4" s="117"/>
      <c r="G4" s="117"/>
      <c r="H4" s="84"/>
    </row>
    <row r="5" spans="1:8" s="76" customFormat="1" ht="12.75" customHeight="1" x14ac:dyDescent="0.2">
      <c r="A5" s="115"/>
      <c r="B5" s="357" t="s">
        <v>104</v>
      </c>
      <c r="C5" s="357"/>
      <c r="D5" s="357"/>
      <c r="E5" s="357"/>
      <c r="F5" s="357"/>
      <c r="G5" s="357"/>
      <c r="H5" s="357"/>
    </row>
    <row r="6" spans="1:8" s="76" customFormat="1" ht="12.75" customHeight="1" x14ac:dyDescent="0.2">
      <c r="A6" s="110"/>
      <c r="B6" s="119" t="s">
        <v>105</v>
      </c>
      <c r="C6" s="110"/>
      <c r="D6" s="110"/>
      <c r="E6" s="110"/>
      <c r="F6" s="110"/>
      <c r="G6" s="110"/>
      <c r="H6" s="85"/>
    </row>
    <row r="7" spans="1:8" s="76" customFormat="1" ht="12.75" customHeight="1" x14ac:dyDescent="0.2">
      <c r="A7" s="110"/>
      <c r="B7" s="119" t="s">
        <v>106</v>
      </c>
      <c r="C7" s="110"/>
      <c r="D7" s="110"/>
      <c r="E7" s="110"/>
      <c r="F7" s="110"/>
      <c r="G7" s="110"/>
      <c r="H7" s="85"/>
    </row>
    <row r="8" spans="1:8" x14ac:dyDescent="0.2">
      <c r="A8" s="25"/>
      <c r="B8" s="118"/>
      <c r="C8" s="42"/>
      <c r="D8" s="24"/>
      <c r="E8" s="24"/>
      <c r="F8" s="356"/>
      <c r="G8" s="356"/>
      <c r="H8" s="24"/>
    </row>
    <row r="9" spans="1:8" x14ac:dyDescent="0.2">
      <c r="B9" s="21" t="s">
        <v>108</v>
      </c>
      <c r="C9" s="26"/>
      <c r="D9" s="9"/>
      <c r="E9" s="11"/>
      <c r="F9" s="100" t="s">
        <v>98</v>
      </c>
      <c r="G9" s="25" t="s">
        <v>40</v>
      </c>
      <c r="H9" s="25" t="s">
        <v>32</v>
      </c>
    </row>
    <row r="10" spans="1:8" x14ac:dyDescent="0.2">
      <c r="B10" s="43" t="s">
        <v>100</v>
      </c>
      <c r="C10" s="350">
        <v>2.65</v>
      </c>
      <c r="D10" s="358" t="s">
        <v>102</v>
      </c>
      <c r="E10" s="359"/>
      <c r="F10" s="322"/>
      <c r="G10" s="322"/>
      <c r="H10" s="348">
        <f>G10*F10*C10</f>
        <v>0</v>
      </c>
    </row>
    <row r="11" spans="1:8" x14ac:dyDescent="0.2">
      <c r="B11" s="51" t="s">
        <v>101</v>
      </c>
      <c r="C11" s="355"/>
      <c r="D11" s="360"/>
      <c r="E11" s="361"/>
      <c r="F11" s="323"/>
      <c r="G11" s="323"/>
      <c r="H11" s="349"/>
    </row>
    <row r="12" spans="1:8" x14ac:dyDescent="0.2">
      <c r="B12" s="43" t="s">
        <v>103</v>
      </c>
      <c r="C12" s="350">
        <v>3</v>
      </c>
      <c r="D12" s="358" t="s">
        <v>102</v>
      </c>
      <c r="E12" s="359"/>
      <c r="F12" s="322"/>
      <c r="G12" s="322"/>
      <c r="H12" s="348">
        <f>G12*F12*C12</f>
        <v>0</v>
      </c>
    </row>
    <row r="13" spans="1:8" x14ac:dyDescent="0.2">
      <c r="B13" s="51"/>
      <c r="C13" s="355"/>
      <c r="D13" s="360"/>
      <c r="E13" s="361"/>
      <c r="F13" s="323"/>
      <c r="G13" s="323"/>
      <c r="H13" s="349"/>
    </row>
    <row r="14" spans="1:8" x14ac:dyDescent="0.2">
      <c r="B14" s="43" t="s">
        <v>85</v>
      </c>
      <c r="C14" s="350">
        <v>24.5</v>
      </c>
      <c r="D14" s="358" t="s">
        <v>88</v>
      </c>
      <c r="E14" s="359"/>
      <c r="F14" s="322"/>
      <c r="G14" s="322"/>
      <c r="H14" s="348">
        <f>G14*F14*C14</f>
        <v>0</v>
      </c>
    </row>
    <row r="15" spans="1:8" x14ac:dyDescent="0.2">
      <c r="B15" s="51" t="s">
        <v>86</v>
      </c>
      <c r="C15" s="355"/>
      <c r="D15" s="360"/>
      <c r="E15" s="361"/>
      <c r="F15" s="323"/>
      <c r="G15" s="323"/>
      <c r="H15" s="349"/>
    </row>
    <row r="16" spans="1:8" x14ac:dyDescent="0.2">
      <c r="B16" s="43" t="s">
        <v>87</v>
      </c>
      <c r="C16" s="350">
        <v>24.5</v>
      </c>
      <c r="D16" s="358" t="s">
        <v>88</v>
      </c>
      <c r="E16" s="359"/>
      <c r="F16" s="322"/>
      <c r="G16" s="322"/>
      <c r="H16" s="348">
        <f>G16*F16*C16</f>
        <v>0</v>
      </c>
    </row>
    <row r="17" spans="2:8" x14ac:dyDescent="0.2">
      <c r="B17" s="51" t="s">
        <v>86</v>
      </c>
      <c r="C17" s="355"/>
      <c r="D17" s="360"/>
      <c r="E17" s="361"/>
      <c r="F17" s="323"/>
      <c r="G17" s="323"/>
      <c r="H17" s="349"/>
    </row>
    <row r="18" spans="2:8" x14ac:dyDescent="0.2">
      <c r="B18" s="43" t="s">
        <v>107</v>
      </c>
      <c r="C18" s="350">
        <v>24.5</v>
      </c>
      <c r="D18" s="358" t="s">
        <v>88</v>
      </c>
      <c r="E18" s="359"/>
      <c r="F18" s="322"/>
      <c r="G18" s="322"/>
      <c r="H18" s="348">
        <f>G18*F18*C18</f>
        <v>0</v>
      </c>
    </row>
    <row r="19" spans="2:8" x14ac:dyDescent="0.2">
      <c r="B19" s="51" t="s">
        <v>86</v>
      </c>
      <c r="C19" s="355"/>
      <c r="D19" s="360"/>
      <c r="E19" s="361"/>
      <c r="F19" s="323"/>
      <c r="G19" s="323"/>
      <c r="H19" s="349"/>
    </row>
    <row r="20" spans="2:8" x14ac:dyDescent="0.2">
      <c r="B20" s="43" t="s">
        <v>212</v>
      </c>
      <c r="C20" s="350">
        <v>5.5</v>
      </c>
      <c r="D20" s="358" t="s">
        <v>88</v>
      </c>
      <c r="E20" s="359"/>
      <c r="F20" s="322"/>
      <c r="G20" s="322"/>
      <c r="H20" s="348">
        <f>G20*F20*C20</f>
        <v>0</v>
      </c>
    </row>
    <row r="21" spans="2:8" x14ac:dyDescent="0.2">
      <c r="B21" s="51" t="s">
        <v>86</v>
      </c>
      <c r="C21" s="355"/>
      <c r="D21" s="360"/>
      <c r="E21" s="361"/>
      <c r="F21" s="323"/>
      <c r="G21" s="323"/>
      <c r="H21" s="349"/>
    </row>
    <row r="22" spans="2:8" x14ac:dyDescent="0.2">
      <c r="B22" s="43" t="s">
        <v>211</v>
      </c>
      <c r="C22" s="104">
        <v>5.5</v>
      </c>
      <c r="D22" s="111" t="s">
        <v>88</v>
      </c>
      <c r="E22" s="107"/>
      <c r="F22" s="101"/>
      <c r="G22" s="101"/>
      <c r="H22" s="348">
        <f>G22*F22*C22</f>
        <v>0</v>
      </c>
    </row>
    <row r="23" spans="2:8" x14ac:dyDescent="0.2">
      <c r="B23" s="51" t="s">
        <v>86</v>
      </c>
      <c r="C23" s="105"/>
      <c r="D23" s="108"/>
      <c r="E23" s="109"/>
      <c r="F23" s="102"/>
      <c r="G23" s="102"/>
      <c r="H23" s="349"/>
    </row>
    <row r="24" spans="2:8" x14ac:dyDescent="0.2">
      <c r="B24" s="43" t="s">
        <v>134</v>
      </c>
      <c r="C24" s="104">
        <v>67.5</v>
      </c>
      <c r="D24" s="111" t="s">
        <v>135</v>
      </c>
      <c r="E24" s="107"/>
      <c r="F24" s="142"/>
      <c r="G24" s="142"/>
      <c r="H24" s="106">
        <f>G24*F24*C24</f>
        <v>0</v>
      </c>
    </row>
    <row r="25" spans="2:8" x14ac:dyDescent="0.2">
      <c r="B25" s="51" t="s">
        <v>137</v>
      </c>
      <c r="C25" s="140">
        <v>3</v>
      </c>
      <c r="D25" s="182" t="s">
        <v>136</v>
      </c>
      <c r="E25" s="183"/>
      <c r="F25" s="102"/>
      <c r="G25" s="102"/>
      <c r="H25" s="141">
        <f>G25*F25*C25</f>
        <v>0</v>
      </c>
    </row>
    <row r="26" spans="2:8" x14ac:dyDescent="0.2">
      <c r="B26" s="21"/>
      <c r="C26" s="26"/>
      <c r="D26" s="9"/>
      <c r="E26" s="11"/>
    </row>
    <row r="27" spans="2:8" x14ac:dyDescent="0.2">
      <c r="B27" s="14" t="s">
        <v>112</v>
      </c>
      <c r="C27" s="28"/>
      <c r="D27" s="9"/>
      <c r="E27" s="11"/>
      <c r="F27" s="356"/>
      <c r="G27" s="356"/>
      <c r="H27" s="11"/>
    </row>
    <row r="28" spans="2:8" x14ac:dyDescent="0.2">
      <c r="B28" s="126" t="s">
        <v>162</v>
      </c>
      <c r="C28" s="28"/>
      <c r="D28" s="9"/>
      <c r="E28" s="11"/>
      <c r="F28" s="100" t="s">
        <v>98</v>
      </c>
      <c r="G28" s="25" t="s">
        <v>40</v>
      </c>
      <c r="H28" s="24" t="s">
        <v>32</v>
      </c>
    </row>
    <row r="29" spans="2:8" x14ac:dyDescent="0.2">
      <c r="B29" s="80" t="s">
        <v>109</v>
      </c>
      <c r="C29" s="338">
        <v>160</v>
      </c>
      <c r="D29" s="353" t="s">
        <v>110</v>
      </c>
      <c r="E29" s="11"/>
      <c r="F29" s="322"/>
      <c r="G29" s="322"/>
      <c r="H29" s="348">
        <f>G29*F29*C29</f>
        <v>0</v>
      </c>
    </row>
    <row r="30" spans="2:8" x14ac:dyDescent="0.2">
      <c r="B30" s="82"/>
      <c r="C30" s="352"/>
      <c r="D30" s="354"/>
      <c r="E30" s="11"/>
      <c r="F30" s="323"/>
      <c r="G30" s="323"/>
      <c r="H30" s="349"/>
    </row>
    <row r="31" spans="2:8" x14ac:dyDescent="0.2">
      <c r="B31" s="80" t="s">
        <v>111</v>
      </c>
      <c r="C31" s="338">
        <v>1.5</v>
      </c>
      <c r="D31" s="353" t="s">
        <v>102</v>
      </c>
      <c r="E31" s="11"/>
      <c r="F31" s="322"/>
      <c r="G31" s="322"/>
      <c r="H31" s="348">
        <f>G31*F31*C31</f>
        <v>0</v>
      </c>
    </row>
    <row r="32" spans="2:8" x14ac:dyDescent="0.2">
      <c r="B32" s="82"/>
      <c r="C32" s="352"/>
      <c r="D32" s="354"/>
      <c r="E32" s="11"/>
      <c r="F32" s="323"/>
      <c r="G32" s="323"/>
      <c r="H32" s="349"/>
    </row>
    <row r="33" spans="2:8" x14ac:dyDescent="0.2">
      <c r="B33" s="80" t="s">
        <v>113</v>
      </c>
      <c r="C33" s="338">
        <v>9</v>
      </c>
      <c r="D33" s="353" t="s">
        <v>88</v>
      </c>
      <c r="E33" s="11"/>
      <c r="F33" s="322"/>
      <c r="G33" s="322"/>
      <c r="H33" s="348">
        <f>G33*F33*C33</f>
        <v>0</v>
      </c>
    </row>
    <row r="34" spans="2:8" x14ac:dyDescent="0.2">
      <c r="B34" s="82"/>
      <c r="C34" s="352"/>
      <c r="D34" s="354"/>
      <c r="E34" s="11"/>
      <c r="F34" s="323"/>
      <c r="G34" s="323"/>
      <c r="H34" s="349"/>
    </row>
    <row r="35" spans="2:8" x14ac:dyDescent="0.2">
      <c r="B35" s="80" t="s">
        <v>114</v>
      </c>
      <c r="C35" s="338">
        <v>15</v>
      </c>
      <c r="D35" s="353" t="s">
        <v>115</v>
      </c>
      <c r="E35" s="11"/>
      <c r="F35" s="322"/>
      <c r="G35" s="322"/>
      <c r="H35" s="348">
        <f>G35*F35*C35</f>
        <v>0</v>
      </c>
    </row>
    <row r="36" spans="2:8" x14ac:dyDescent="0.2">
      <c r="B36" s="82"/>
      <c r="C36" s="352"/>
      <c r="D36" s="362"/>
      <c r="E36" s="11"/>
      <c r="F36" s="323"/>
      <c r="G36" s="323"/>
      <c r="H36" s="349"/>
    </row>
    <row r="37" spans="2:8" x14ac:dyDescent="0.2">
      <c r="B37" s="43" t="s">
        <v>133</v>
      </c>
      <c r="C37" s="350">
        <v>160</v>
      </c>
      <c r="D37" s="351" t="s">
        <v>97</v>
      </c>
      <c r="E37" s="50"/>
      <c r="F37" s="322"/>
      <c r="G37" s="322"/>
      <c r="H37" s="348">
        <f>G37*F37*C37</f>
        <v>0</v>
      </c>
    </row>
    <row r="38" spans="2:8" x14ac:dyDescent="0.2">
      <c r="B38" s="51"/>
      <c r="C38" s="337"/>
      <c r="D38" s="337"/>
      <c r="E38" s="50"/>
      <c r="F38" s="323"/>
      <c r="G38" s="323"/>
      <c r="H38" s="349"/>
    </row>
    <row r="39" spans="2:8" ht="27" customHeight="1" thickBot="1" x14ac:dyDescent="0.25">
      <c r="B39" s="121" t="s">
        <v>15</v>
      </c>
      <c r="C39" s="122"/>
      <c r="D39" s="123"/>
      <c r="E39" s="124"/>
      <c r="F39" s="124"/>
      <c r="G39" s="125" t="s">
        <v>30</v>
      </c>
      <c r="H39" s="127">
        <f>H37+H35+H33+H31+H29+H25+H24+H22+H20+H18+H16+H14+H12+H10</f>
        <v>0</v>
      </c>
    </row>
    <row r="40" spans="2:8" ht="13.5" customHeight="1" x14ac:dyDescent="0.2">
      <c r="B40" s="87" t="s">
        <v>139</v>
      </c>
      <c r="C40" s="88"/>
      <c r="D40" s="89"/>
      <c r="E40" s="87"/>
      <c r="F40" s="87"/>
      <c r="G40" s="90"/>
      <c r="H40" s="91"/>
    </row>
    <row r="41" spans="2:8" x14ac:dyDescent="0.2">
      <c r="B41" s="2" t="s">
        <v>140</v>
      </c>
    </row>
    <row r="42" spans="2:8" x14ac:dyDescent="0.2">
      <c r="B42" s="2"/>
    </row>
    <row r="43" spans="2:8" x14ac:dyDescent="0.2">
      <c r="B43" s="2" t="s">
        <v>89</v>
      </c>
      <c r="C43" s="29"/>
      <c r="D43" s="8"/>
      <c r="E43" s="8"/>
      <c r="F43" s="8"/>
    </row>
    <row r="44" spans="2:8" x14ac:dyDescent="0.2">
      <c r="B44" s="324"/>
      <c r="C44" s="325"/>
      <c r="D44" s="325"/>
      <c r="E44" s="325"/>
      <c r="F44" s="325"/>
      <c r="G44" s="325"/>
      <c r="H44" s="326"/>
    </row>
    <row r="45" spans="2:8" x14ac:dyDescent="0.2">
      <c r="B45" s="327"/>
      <c r="C45" s="328"/>
      <c r="D45" s="328"/>
      <c r="E45" s="328"/>
      <c r="F45" s="328"/>
      <c r="G45" s="328"/>
      <c r="H45" s="329"/>
    </row>
    <row r="46" spans="2:8" x14ac:dyDescent="0.2">
      <c r="B46" s="327"/>
      <c r="C46" s="328"/>
      <c r="D46" s="328"/>
      <c r="E46" s="328"/>
      <c r="F46" s="328"/>
      <c r="G46" s="328"/>
      <c r="H46" s="329"/>
    </row>
    <row r="47" spans="2:8" x14ac:dyDescent="0.2">
      <c r="B47" s="327"/>
      <c r="C47" s="328"/>
      <c r="D47" s="328"/>
      <c r="E47" s="328"/>
      <c r="F47" s="328"/>
      <c r="G47" s="328"/>
      <c r="H47" s="329"/>
    </row>
    <row r="48" spans="2:8" x14ac:dyDescent="0.2">
      <c r="B48" s="327"/>
      <c r="C48" s="328"/>
      <c r="D48" s="328"/>
      <c r="E48" s="328"/>
      <c r="F48" s="328"/>
      <c r="G48" s="328"/>
      <c r="H48" s="329"/>
    </row>
    <row r="49" spans="2:8" x14ac:dyDescent="0.2">
      <c r="B49" s="327"/>
      <c r="C49" s="328"/>
      <c r="D49" s="328"/>
      <c r="E49" s="328"/>
      <c r="F49" s="328"/>
      <c r="G49" s="328"/>
      <c r="H49" s="329"/>
    </row>
    <row r="50" spans="2:8" x14ac:dyDescent="0.2">
      <c r="B50" s="327"/>
      <c r="C50" s="328"/>
      <c r="D50" s="328"/>
      <c r="E50" s="328"/>
      <c r="F50" s="328"/>
      <c r="G50" s="328"/>
      <c r="H50" s="329"/>
    </row>
    <row r="51" spans="2:8" x14ac:dyDescent="0.2">
      <c r="B51" s="330"/>
      <c r="C51" s="331"/>
      <c r="D51" s="331"/>
      <c r="E51" s="331"/>
      <c r="F51" s="331"/>
      <c r="G51" s="331"/>
      <c r="H51" s="332"/>
    </row>
  </sheetData>
  <sheetProtection algorithmName="SHA-512" hashValue="7nGmZAPGaOtUEHK6JqZa/VodR++qVfT9tQkV+vJ97CzQ1s+Vw09JCzBf5FIOyQ+N7nuLdLjmZK1rFui7E4nZsw==" saltValue="wgwxfgn0YLfhvY/gGBy+xg==" spinCount="100000" sheet="1" objects="1" scenarios="1" selectLockedCells="1"/>
  <mergeCells count="61">
    <mergeCell ref="H16:H17"/>
    <mergeCell ref="C12:C13"/>
    <mergeCell ref="C35:C36"/>
    <mergeCell ref="D35:D36"/>
    <mergeCell ref="F35:F36"/>
    <mergeCell ref="G35:G36"/>
    <mergeCell ref="H35:H36"/>
    <mergeCell ref="C18:C19"/>
    <mergeCell ref="D18:E19"/>
    <mergeCell ref="F18:F19"/>
    <mergeCell ref="G18:G19"/>
    <mergeCell ref="H18:H19"/>
    <mergeCell ref="D14:E15"/>
    <mergeCell ref="F14:F15"/>
    <mergeCell ref="H22:H23"/>
    <mergeCell ref="D16:E17"/>
    <mergeCell ref="C16:C17"/>
    <mergeCell ref="F8:G8"/>
    <mergeCell ref="C10:C11"/>
    <mergeCell ref="D10:E11"/>
    <mergeCell ref="F10:F11"/>
    <mergeCell ref="G10:G11"/>
    <mergeCell ref="G16:G17"/>
    <mergeCell ref="G37:G38"/>
    <mergeCell ref="H37:H38"/>
    <mergeCell ref="C20:C21"/>
    <mergeCell ref="D20:E21"/>
    <mergeCell ref="F20:F21"/>
    <mergeCell ref="G20:G21"/>
    <mergeCell ref="H10:H11"/>
    <mergeCell ref="G14:G15"/>
    <mergeCell ref="H12:H13"/>
    <mergeCell ref="G12:G13"/>
    <mergeCell ref="B44:H51"/>
    <mergeCell ref="G31:G32"/>
    <mergeCell ref="H31:H32"/>
    <mergeCell ref="C31:C32"/>
    <mergeCell ref="D31:D32"/>
    <mergeCell ref="F31:F32"/>
    <mergeCell ref="C33:C34"/>
    <mergeCell ref="D33:D34"/>
    <mergeCell ref="F33:F34"/>
    <mergeCell ref="H33:H34"/>
    <mergeCell ref="G33:G34"/>
    <mergeCell ref="F37:F38"/>
    <mergeCell ref="H14:H15"/>
    <mergeCell ref="F16:F17"/>
    <mergeCell ref="C37:C38"/>
    <mergeCell ref="D37:D38"/>
    <mergeCell ref="A1:H1"/>
    <mergeCell ref="C29:C30"/>
    <mergeCell ref="D29:D30"/>
    <mergeCell ref="C14:C15"/>
    <mergeCell ref="H29:H30"/>
    <mergeCell ref="F27:G27"/>
    <mergeCell ref="G29:G30"/>
    <mergeCell ref="F29:F30"/>
    <mergeCell ref="H20:H21"/>
    <mergeCell ref="B5:H5"/>
    <mergeCell ref="D12:E13"/>
    <mergeCell ref="F12:F13"/>
  </mergeCells>
  <phoneticPr fontId="6" type="noConversion"/>
  <pageMargins left="0.74803149606299213" right="0.35433070866141736" top="0.98425196850393704" bottom="0.98425196850393704" header="0.51181102362204722" footer="0.51181102362204722"/>
  <pageSetup paperSize="9" orientation="portrait" r:id="rId1"/>
  <headerFooter alignWithMargins="0"/>
  <rowBreaks count="1" manualBreakCount="1">
    <brk id="30"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Algemene informatie</vt:lpstr>
      <vt:lpstr>Basisafspraak</vt:lpstr>
      <vt:lpstr>Totaal overzicht</vt:lpstr>
      <vt:lpstr>1. Electra &amp; water</vt:lpstr>
      <vt:lpstr>2. Internet</vt:lpstr>
      <vt:lpstr>3. Bloemen &amp; planten</vt:lpstr>
      <vt:lpstr>4. Barista</vt:lpstr>
      <vt:lpstr>5. Meubilair</vt:lpstr>
      <vt:lpstr>6. Dranken</vt:lpstr>
      <vt:lpstr>7. Food</vt:lpstr>
      <vt:lpstr>8. Bewaking &amp; standschoonmaak</vt:lpstr>
      <vt:lpstr>9. Opslagruimte</vt:lpstr>
      <vt:lpstr>10.Trussing</vt:lpstr>
    </vt:vector>
  </TitlesOfParts>
  <Company>NH-Hotels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tlaan</dc:creator>
  <cp:lastModifiedBy>NH Hotels</cp:lastModifiedBy>
  <cp:lastPrinted>2011-08-01T08:54:25Z</cp:lastPrinted>
  <dcterms:created xsi:type="dcterms:W3CDTF">2007-03-20T09:12:28Z</dcterms:created>
  <dcterms:modified xsi:type="dcterms:W3CDTF">2019-04-18T10:22:59Z</dcterms:modified>
</cp:coreProperties>
</file>