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0" windowWidth="12690" windowHeight="11565" activeTab="0"/>
  </bookViews>
  <sheets>
    <sheet name="Hire Order Form" sheetId="1" r:id="rId1"/>
  </sheets>
  <definedNames>
    <definedName name="AdminFee">'Hire Order Form'!$K$13</definedName>
    <definedName name="CRITERIA" localSheetId="0">'Hire Order Form'!$L$44:$L$206</definedName>
    <definedName name="DandCFee">'Hire Order Form'!$K$12</definedName>
    <definedName name="EXTRACT" localSheetId="0">'Hire Order Form'!#REF!</definedName>
    <definedName name="Job">'Hire Order Form'!$D$13</definedName>
    <definedName name="JobNo">'Hire Order Form'!$E$12</definedName>
    <definedName name="_xlnm.Print_Titles" localSheetId="0">'Hire Order Form'!$41:$44</definedName>
    <definedName name="ShowName">'Hire Order Form'!$E$10</definedName>
    <definedName name="StandNo">'Hire Order Form'!$J$24</definedName>
    <definedName name="TandCs">'Hire Order Form'!$O$36</definedName>
  </definedNames>
  <calcPr fullCalcOnLoad="1"/>
</workbook>
</file>

<file path=xl/sharedStrings.xml><?xml version="1.0" encoding="utf-8"?>
<sst xmlns="http://schemas.openxmlformats.org/spreadsheetml/2006/main" count="545" uniqueCount="490">
  <si>
    <t>Code</t>
  </si>
  <si>
    <t>Product</t>
  </si>
  <si>
    <t>Qty</t>
  </si>
  <si>
    <t>K1TFMBH</t>
  </si>
  <si>
    <t>K2TFMBH</t>
  </si>
  <si>
    <t>KFGRTTB</t>
  </si>
  <si>
    <t>KFGSQWT</t>
  </si>
  <si>
    <t>KFGRDWT</t>
  </si>
  <si>
    <t>TRESTB</t>
  </si>
  <si>
    <t>TRESTB18</t>
  </si>
  <si>
    <t>KFGRTCT</t>
  </si>
  <si>
    <t>KFGSQCT</t>
  </si>
  <si>
    <t>KFGRDCT</t>
  </si>
  <si>
    <t>KFGDSTB</t>
  </si>
  <si>
    <t>DECORC</t>
  </si>
  <si>
    <t>LEADIC</t>
  </si>
  <si>
    <t>BARCHAIR</t>
  </si>
  <si>
    <t>CHMBAS</t>
  </si>
  <si>
    <t>KHANGSH</t>
  </si>
  <si>
    <t>KFSSU</t>
  </si>
  <si>
    <t>K2TIER</t>
  </si>
  <si>
    <t>K3TIER</t>
  </si>
  <si>
    <t>K4TIER</t>
  </si>
  <si>
    <t>BROCHURE HOLDERS</t>
  </si>
  <si>
    <t>TABLES</t>
  </si>
  <si>
    <t>Leather Directors Chair</t>
  </si>
  <si>
    <t>Chrome Bar Stool</t>
  </si>
  <si>
    <t>PLINTHS</t>
  </si>
  <si>
    <t>KFSTPPTBU</t>
  </si>
  <si>
    <t>MLLPAN</t>
  </si>
  <si>
    <t>KFLCGRY</t>
  </si>
  <si>
    <t>KFVDTGY</t>
  </si>
  <si>
    <t>GLSFBL</t>
  </si>
  <si>
    <t>GMRKCS</t>
  </si>
  <si>
    <t>STANRR</t>
  </si>
  <si>
    <t>SCPOPT</t>
  </si>
  <si>
    <t>SCSTAND</t>
  </si>
  <si>
    <t>SCDVDP</t>
  </si>
  <si>
    <t>VEHKDT</t>
  </si>
  <si>
    <t>EXHBNS</t>
  </si>
  <si>
    <t>BANNEX</t>
  </si>
  <si>
    <t>OTHEXS</t>
  </si>
  <si>
    <t>DESBUL</t>
  </si>
  <si>
    <t>DVD Player</t>
  </si>
  <si>
    <t>Banners</t>
  </si>
  <si>
    <t>Design &amp; Build Services</t>
  </si>
  <si>
    <t>POA</t>
  </si>
  <si>
    <t>Details</t>
  </si>
  <si>
    <t>Hidden</t>
  </si>
  <si>
    <t>PO Box:</t>
  </si>
  <si>
    <t>Company Name:</t>
  </si>
  <si>
    <t>Phone:</t>
  </si>
  <si>
    <t>Fax:</t>
  </si>
  <si>
    <t>Mobile:</t>
  </si>
  <si>
    <t>Email:</t>
  </si>
  <si>
    <t>Post Code:</t>
  </si>
  <si>
    <t>Physical Address:</t>
  </si>
  <si>
    <t>Contact Name:</t>
  </si>
  <si>
    <t>Card Type:</t>
  </si>
  <si>
    <t>Card Number:</t>
  </si>
  <si>
    <t>Expiry Date:</t>
  </si>
  <si>
    <t>Name on card:</t>
  </si>
  <si>
    <t>Delivery, and Collection costs unless stated otherwise.</t>
  </si>
  <si>
    <t>Prices quoted are in New Zealand dollars and exclusive of any POA items, GST, Installation,</t>
  </si>
  <si>
    <t>Stand Number:</t>
  </si>
  <si>
    <t>NZ $</t>
  </si>
  <si>
    <t>NZD Total:</t>
  </si>
  <si>
    <t xml:space="preserve"> Card Details</t>
  </si>
  <si>
    <t xml:space="preserve"> Important Info</t>
  </si>
  <si>
    <t>Order Number:</t>
  </si>
  <si>
    <t>Job No:</t>
  </si>
  <si>
    <t>1 by 3 Leaflet Holder</t>
  </si>
  <si>
    <t>2 by 3 Leaflet Holder</t>
  </si>
  <si>
    <t>3 by 3 Leaflet Holder</t>
  </si>
  <si>
    <t xml:space="preserve">A4 Wall Mounted Brochure Holder </t>
  </si>
  <si>
    <t xml:space="preserve">A4 Desktop Brochure Holder </t>
  </si>
  <si>
    <t xml:space="preserve">DLE Desktop Brochure Holder </t>
  </si>
  <si>
    <t xml:space="preserve">DLE Wall Mounted Brochure Holder </t>
  </si>
  <si>
    <t>For Purchase Only - Wall fixings additional.</t>
  </si>
  <si>
    <t>A4WABH</t>
  </si>
  <si>
    <t>A4CABH</t>
  </si>
  <si>
    <t>DLECBH</t>
  </si>
  <si>
    <t>DLEWBH</t>
  </si>
  <si>
    <t xml:space="preserve">CABINETS </t>
  </si>
  <si>
    <t>Lockable Cabinet - White</t>
  </si>
  <si>
    <t>Lockable Cabinet - Black</t>
  </si>
  <si>
    <t>Video Tower - White</t>
  </si>
  <si>
    <t>Video Tower - Black</t>
  </si>
  <si>
    <t>KFVDTBL</t>
  </si>
  <si>
    <t>KEBWH</t>
  </si>
  <si>
    <t>KFLCBLK</t>
  </si>
  <si>
    <t>MISCELLANEOUS PRODUCTS</t>
  </si>
  <si>
    <t xml:space="preserve">Garment Rack </t>
  </si>
  <si>
    <t xml:space="preserve">Glass Bowl </t>
  </si>
  <si>
    <t xml:space="preserve">Standard Exhibitor Name Sign </t>
  </si>
  <si>
    <t>EASELS</t>
  </si>
  <si>
    <t>For Purchase Only. Pack of 100</t>
  </si>
  <si>
    <t>MULTIMEDIA EQUIPMENT</t>
  </si>
  <si>
    <t xml:space="preserve">30 Inch LCD </t>
  </si>
  <si>
    <t xml:space="preserve">LCD Display Stand </t>
  </si>
  <si>
    <t xml:space="preserve">From: $ 40 - 125 </t>
  </si>
  <si>
    <t xml:space="preserve">From: $ 75 - 420 </t>
  </si>
  <si>
    <t xml:space="preserve">From: $ 655 - 1360 </t>
  </si>
  <si>
    <t xml:space="preserve">From: $ 365 - 780 </t>
  </si>
  <si>
    <t xml:space="preserve">From: $ 175 - 520 </t>
  </si>
  <si>
    <t>PANEL SYSTEMS</t>
  </si>
  <si>
    <t>SCLCD30</t>
  </si>
  <si>
    <t>Foga Portable Panels Set of 3 - Black</t>
  </si>
  <si>
    <t>KFSTPPTRD</t>
  </si>
  <si>
    <t>KFSTPPTB</t>
  </si>
  <si>
    <t>KFSTPPTGY</t>
  </si>
  <si>
    <t>PLANTS</t>
  </si>
  <si>
    <t xml:space="preserve">Trough </t>
  </si>
  <si>
    <t xml:space="preserve">Medium Plant </t>
  </si>
  <si>
    <t xml:space="preserve">Large Plant </t>
  </si>
  <si>
    <t xml:space="preserve">Up to 1m Wide </t>
  </si>
  <si>
    <t xml:space="preserve">Up to 1.4m High </t>
  </si>
  <si>
    <t>Up to 2m High</t>
  </si>
  <si>
    <t xml:space="preserve">Square Plinth - White </t>
  </si>
  <si>
    <t xml:space="preserve">Square Plinth - Black </t>
  </si>
  <si>
    <t>KFPBL10</t>
  </si>
  <si>
    <t>KFPBL08</t>
  </si>
  <si>
    <t>KFPBL06</t>
  </si>
  <si>
    <t xml:space="preserve">SEATING </t>
  </si>
  <si>
    <t>Décor Chairs - Black</t>
  </si>
  <si>
    <t>Décor Chairs - White</t>
  </si>
  <si>
    <t>Décor Chairs - Red</t>
  </si>
  <si>
    <t>DECORCW</t>
  </si>
  <si>
    <t>DECORCR</t>
  </si>
  <si>
    <t>Grace Bar Stool</t>
  </si>
  <si>
    <t>CHAIRBLK2</t>
  </si>
  <si>
    <t>CHAIRBLK1</t>
  </si>
  <si>
    <t xml:space="preserve">2 Tier Cube </t>
  </si>
  <si>
    <t xml:space="preserve">3 Tier Cube </t>
  </si>
  <si>
    <t xml:space="preserve">4 Tier Cube </t>
  </si>
  <si>
    <t xml:space="preserve">Hanging Shelf Kit </t>
  </si>
  <si>
    <t>Size: 400 x 350 x 605mm(H)</t>
  </si>
  <si>
    <t>Size: 400 x 350 x 1005mm(H)</t>
  </si>
  <si>
    <t>Size: 400 x 350 x 1405mm(H)</t>
  </si>
  <si>
    <t>SHELVING &amp; CUBES</t>
  </si>
  <si>
    <t>SHOWCASES &amp; COUNTERS</t>
  </si>
  <si>
    <t>Rectangle Desk - Black</t>
  </si>
  <si>
    <t>Rectangle Desk - White</t>
  </si>
  <si>
    <t>Round Work Table</t>
  </si>
  <si>
    <t>Square Work Table</t>
  </si>
  <si>
    <t>Open Rectangle Table</t>
  </si>
  <si>
    <t>KTABLECAFE</t>
  </si>
  <si>
    <t>Café Tables - Wood Top</t>
  </si>
  <si>
    <t>Café Tables - Silver Top</t>
  </si>
  <si>
    <t>KTABLECAFEWOOD</t>
  </si>
  <si>
    <t>Trestle Table -1.8m</t>
  </si>
  <si>
    <t>Trestle Table - 2.1m</t>
  </si>
  <si>
    <t>Call our friendly team for more information or visit www.displayways.co.nz</t>
  </si>
  <si>
    <t xml:space="preserve">        </t>
  </si>
  <si>
    <t>Show:</t>
  </si>
  <si>
    <t>Stand No:</t>
  </si>
  <si>
    <t>Terms and Conditions Agreement</t>
  </si>
  <si>
    <t>A custom Design and Build stand may be just what you need. Whatever your budget we can help.</t>
  </si>
  <si>
    <t>Special Requests</t>
  </si>
  <si>
    <r>
      <rPr>
        <sz val="28"/>
        <color indexed="51"/>
        <rFont val="Arial"/>
        <family val="2"/>
      </rPr>
      <t>Hire</t>
    </r>
    <r>
      <rPr>
        <sz val="28"/>
        <color indexed="63"/>
        <rFont val="Arial"/>
        <family val="2"/>
      </rPr>
      <t xml:space="preserve"> Order Form</t>
    </r>
  </si>
  <si>
    <t>Wellington - Ph +64 4  576 0990,     Fax +64 4 576 0991                      Auckland - Ph +64 9 574 6574,     Fax +64 9 574 6575</t>
  </si>
  <si>
    <r>
      <t xml:space="preserve">Hire </t>
    </r>
    <r>
      <rPr>
        <b/>
        <sz val="14"/>
        <color indexed="63"/>
        <rFont val="Arial"/>
        <family val="2"/>
      </rPr>
      <t>Equipment Request</t>
    </r>
  </si>
  <si>
    <t>Exhibition Date:</t>
  </si>
  <si>
    <t>You can also view items and place orders online at</t>
  </si>
  <si>
    <t>www.displayways.co.nz</t>
  </si>
  <si>
    <t>Exhibition Name:</t>
  </si>
  <si>
    <t>Exhibition Venue:</t>
  </si>
  <si>
    <t>EA1FSPB</t>
  </si>
  <si>
    <t>MAGRK</t>
  </si>
  <si>
    <t>ZIPSTAIR</t>
  </si>
  <si>
    <t>ZIPTABLE</t>
  </si>
  <si>
    <t>ESCSSR</t>
  </si>
  <si>
    <t>Poster &amp; Brochure Display Stand</t>
  </si>
  <si>
    <t>Magazine Rack</t>
  </si>
  <si>
    <t>Brochure Holder ZIP Stair</t>
  </si>
  <si>
    <t>Brochure Holder ZIP Table</t>
  </si>
  <si>
    <t>Chrome rack, free-standing</t>
  </si>
  <si>
    <t>For Purchase Only</t>
  </si>
  <si>
    <t>For Purchase Only - Wall fixings additional</t>
  </si>
  <si>
    <t>KEBBL</t>
  </si>
  <si>
    <t>Competition Box - White</t>
  </si>
  <si>
    <t>Competition Box - Black</t>
  </si>
  <si>
    <t>Size: 400W x 350D x 1410mmH</t>
  </si>
  <si>
    <t xml:space="preserve">Stocked in Auckland only </t>
  </si>
  <si>
    <t>VEHKST</t>
  </si>
  <si>
    <t>WHEELSP</t>
  </si>
  <si>
    <t>KLECTURN</t>
  </si>
  <si>
    <t>EFAFFPS</t>
  </si>
  <si>
    <t>Retractable Crowd Control Poles</t>
  </si>
  <si>
    <t xml:space="preserve">Wooden Easel </t>
  </si>
  <si>
    <t>Velcro Hook Dots</t>
  </si>
  <si>
    <t>Velcro Hook Strip</t>
  </si>
  <si>
    <t>Spinning Wheel</t>
  </si>
  <si>
    <t>A1 Snappa Footpath Sign</t>
  </si>
  <si>
    <t>Vertical standing. Stocked in Wellington only</t>
  </si>
  <si>
    <t>SCLCD40</t>
  </si>
  <si>
    <t>SCPLA50</t>
  </si>
  <si>
    <t xml:space="preserve">50 Inch Plasma Screen TV </t>
  </si>
  <si>
    <t>FGPNX2</t>
  </si>
  <si>
    <t>FGPNX2WN</t>
  </si>
  <si>
    <t>FGPNX3</t>
  </si>
  <si>
    <t>FGPNX3WN</t>
  </si>
  <si>
    <t>KLANDPANELB</t>
  </si>
  <si>
    <t>KLANDPANELG</t>
  </si>
  <si>
    <t>KLANDPANELBU</t>
  </si>
  <si>
    <t>KLANDPANELRD</t>
  </si>
  <si>
    <t>Foga Portable Split Panels Set of 2 - Black</t>
  </si>
  <si>
    <t xml:space="preserve">Foga Portable Panels Set of 2 - Black </t>
  </si>
  <si>
    <t>Foga Portable Split Panels Set of 3 - Black</t>
  </si>
  <si>
    <t>Free standing Portrait Panel Kits - Blue</t>
  </si>
  <si>
    <t>Free standing Portrait Panel Kits - Red</t>
  </si>
  <si>
    <t>Free standing Portrait Panel Kits - Black</t>
  </si>
  <si>
    <t>Free standing Portrait Panel Kits - Grey</t>
  </si>
  <si>
    <t>Free standing Landscape Panel Kits - Black</t>
  </si>
  <si>
    <t>Free standing Landscape Panel Kits - Grey</t>
  </si>
  <si>
    <t>Free standing Landscape Panel Kits - Blue</t>
  </si>
  <si>
    <t>Free standing Landscape Panel Kits - Red</t>
  </si>
  <si>
    <t xml:space="preserve">Black Mall Panels </t>
  </si>
  <si>
    <t xml:space="preserve">Blue Mall Panels </t>
  </si>
  <si>
    <t>KFPGY10</t>
  </si>
  <si>
    <t>KFPGY08</t>
  </si>
  <si>
    <t>KFPGY06</t>
  </si>
  <si>
    <t>KDBPL</t>
  </si>
  <si>
    <t>Round White Lockable Plinth</t>
  </si>
  <si>
    <t>BARSTOOL01</t>
  </si>
  <si>
    <t>BARSTOOLBF</t>
  </si>
  <si>
    <t>BARSTOOLWF</t>
  </si>
  <si>
    <t>CHAIRFB</t>
  </si>
  <si>
    <t>CHAIRBLK3</t>
  </si>
  <si>
    <t>KCHAIRBLK3</t>
  </si>
  <si>
    <t>OTTOBSQ</t>
  </si>
  <si>
    <t>STOOLPR</t>
  </si>
  <si>
    <t>OTTOBRD</t>
  </si>
  <si>
    <t>OTTOWRD</t>
  </si>
  <si>
    <t>OTTORRD</t>
  </si>
  <si>
    <t>OTTOBS</t>
  </si>
  <si>
    <t>OTTOWS</t>
  </si>
  <si>
    <t>Black Vinyl Folding Chair</t>
  </si>
  <si>
    <t>Black Barcelona Chair</t>
  </si>
  <si>
    <t xml:space="preserve">Black Barcelona Chair &amp; Stool </t>
  </si>
  <si>
    <t>Black Barcelona Stool</t>
  </si>
  <si>
    <t>Low Puzzle Stool - Red</t>
  </si>
  <si>
    <t xml:space="preserve">Chrome base, black top. </t>
  </si>
  <si>
    <t>Chrome base, black top</t>
  </si>
  <si>
    <t>Chrome Base, White top</t>
  </si>
  <si>
    <t>Chrome frame, black chair</t>
  </si>
  <si>
    <t>Chrome frame, leather chair</t>
  </si>
  <si>
    <t>Single Seater</t>
  </si>
  <si>
    <t>Single Seater with Stool</t>
  </si>
  <si>
    <t>TABLEG</t>
  </si>
  <si>
    <t>KFOPTAB</t>
  </si>
  <si>
    <t>KFOGABL</t>
  </si>
  <si>
    <t>KFOGABLB</t>
  </si>
  <si>
    <t>KFOGABLW</t>
  </si>
  <si>
    <t>KBARRT</t>
  </si>
  <si>
    <t>Glass Teardrop Table</t>
  </si>
  <si>
    <t>Round Bar Leaner - Silver</t>
  </si>
  <si>
    <t>Round Bar Leaner - Black</t>
  </si>
  <si>
    <t>Round Bar Leaner - White</t>
  </si>
  <si>
    <t>Rectangle Bar Leaner - Black</t>
  </si>
  <si>
    <t>Size: 800 dia x 300mmH</t>
  </si>
  <si>
    <t>Size: 800 dia x 775mmH</t>
  </si>
  <si>
    <t>Size: 1200 x 600 x 750mmH</t>
  </si>
  <si>
    <t>Size: 600 dia x 1100mmH</t>
  </si>
  <si>
    <t>Stocked in Auckland only</t>
  </si>
  <si>
    <t>Accounts Email Address:</t>
  </si>
  <si>
    <t>HIRE FURNITURE PACKAGES</t>
  </si>
  <si>
    <t>PB1</t>
  </si>
  <si>
    <t>PB2</t>
  </si>
  <si>
    <t>PB3</t>
  </si>
  <si>
    <t>PB4</t>
  </si>
  <si>
    <t>PB5</t>
  </si>
  <si>
    <t>PB6</t>
  </si>
  <si>
    <t>PD1</t>
  </si>
  <si>
    <t>PD2</t>
  </si>
  <si>
    <t>PD3</t>
  </si>
  <si>
    <t>PD4</t>
  </si>
  <si>
    <t>PD6</t>
  </si>
  <si>
    <t>PS1</t>
  </si>
  <si>
    <t>PS2</t>
  </si>
  <si>
    <t>PS3</t>
  </si>
  <si>
    <t>PS4</t>
  </si>
  <si>
    <t>PS5</t>
  </si>
  <si>
    <t>PS6</t>
  </si>
  <si>
    <t>PS7</t>
  </si>
  <si>
    <t>40 -42 Inch LCD</t>
  </si>
  <si>
    <t>BARCHAIRBB</t>
  </si>
  <si>
    <t>BARCHAIRWH</t>
  </si>
  <si>
    <t>Chrome Base, Height Adjustable</t>
  </si>
  <si>
    <t>KCUBEWH3</t>
  </si>
  <si>
    <t>KCUBEWH6</t>
  </si>
  <si>
    <t>KCUBEWH12</t>
  </si>
  <si>
    <t>KFSSUH</t>
  </si>
  <si>
    <t>SLTGRD</t>
  </si>
  <si>
    <t>SLWL12</t>
  </si>
  <si>
    <t>White Cube set of 3</t>
  </si>
  <si>
    <t>White Cube set of 6</t>
  </si>
  <si>
    <t>White Cube set of 12</t>
  </si>
  <si>
    <t>Freestanding Shelf – 40kg per shelf</t>
  </si>
  <si>
    <t>Freestanding Shelf Heavy – 99.7kg per shelf</t>
  </si>
  <si>
    <t>Slat Grid Mesh Panel</t>
  </si>
  <si>
    <t>Slat Wall Infill 1m sections</t>
  </si>
  <si>
    <t>KFGRTTW</t>
  </si>
  <si>
    <t>Cut off Date:</t>
  </si>
  <si>
    <t>Administration Fee:</t>
  </si>
  <si>
    <r>
      <rPr>
        <sz val="8"/>
        <color indexed="63"/>
        <rFont val="Arial"/>
        <family val="2"/>
      </rPr>
      <t>(DELEC)</t>
    </r>
    <r>
      <rPr>
        <sz val="10"/>
        <color indexed="63"/>
        <rFont val="Arial"/>
        <family val="2"/>
      </rPr>
      <t xml:space="preserve"> Delivery &amp; Collection Fee:</t>
    </r>
  </si>
  <si>
    <t>Equipment Total:</t>
  </si>
  <si>
    <t>Exhibition/Job No:</t>
  </si>
  <si>
    <t>Payment Method</t>
  </si>
  <si>
    <t>Delivery &amp; Collection Fee:</t>
  </si>
  <si>
    <t>Looking for something different?</t>
  </si>
  <si>
    <t>Signage/Graphics</t>
  </si>
  <si>
    <t>SERVICES/PURCHASE ITEMS</t>
  </si>
  <si>
    <t xml:space="preserve">           A copy of our Terms &amp; Conditions can be downloaded from our website or supplied upon request.</t>
  </si>
  <si>
    <t>KREGAIR</t>
  </si>
  <si>
    <t>PRTDMU</t>
  </si>
  <si>
    <t>KFCNTSC</t>
  </si>
  <si>
    <t>KFCNTSCW</t>
  </si>
  <si>
    <t>KFGDMCT01</t>
  </si>
  <si>
    <t>KFGDMCT02</t>
  </si>
  <si>
    <t>KFGDMCT03</t>
  </si>
  <si>
    <t>KFGDMCT04</t>
  </si>
  <si>
    <t>KCOUNTDB01</t>
  </si>
  <si>
    <t>KCOUNTDB02</t>
  </si>
  <si>
    <t>KCOUNTDB07</t>
  </si>
  <si>
    <t>FTWRSC</t>
  </si>
  <si>
    <t>TWRSC</t>
  </si>
  <si>
    <t>CNTBAR</t>
  </si>
  <si>
    <t xml:space="preserve">Airline Registration Counter </t>
  </si>
  <si>
    <t xml:space="preserve">Registration Counter </t>
  </si>
  <si>
    <t>Counter Showcase - Black</t>
  </si>
  <si>
    <t>Counter Showcase - White</t>
  </si>
  <si>
    <t>Demonstration Counter - Black/Silver Top</t>
  </si>
  <si>
    <t>Demonstration Counter - White/Silver Top</t>
  </si>
  <si>
    <t>Demonstration Counter - Black/Black Top</t>
  </si>
  <si>
    <t>Demonstration Counter - White/White Top</t>
  </si>
  <si>
    <t>D &amp; B Curved Counter - White with white top</t>
  </si>
  <si>
    <t>D &amp; B Curved Counter - Black with white top</t>
  </si>
  <si>
    <t>Counter Demo White with acrylic window</t>
  </si>
  <si>
    <t xml:space="preserve">Tower Showcase </t>
  </si>
  <si>
    <t xml:space="preserve">Glass Tower Showcase </t>
  </si>
  <si>
    <t xml:space="preserve">Bar Counter </t>
  </si>
  <si>
    <t>K3TFMBH</t>
  </si>
  <si>
    <t>KFGDSTB/W</t>
  </si>
  <si>
    <t>KFGDSTB/B</t>
  </si>
  <si>
    <t>Rectangle Bar Leaner - White</t>
  </si>
  <si>
    <t>KBARTW</t>
  </si>
  <si>
    <t>Snappa Lectern</t>
  </si>
  <si>
    <t>KCOUNTRB</t>
  </si>
  <si>
    <t>KCOUNTRW</t>
  </si>
  <si>
    <t>TWRCSC</t>
  </si>
  <si>
    <t>Cameron Curved Showcase</t>
  </si>
  <si>
    <t>Albany Display Table - Silver Top</t>
  </si>
  <si>
    <t>Albany Display Table - White Top</t>
  </si>
  <si>
    <t>Albany Display Table - Black Top</t>
  </si>
  <si>
    <t>TABLEGW</t>
  </si>
  <si>
    <t>Madison Coffee Table - Round Top</t>
  </si>
  <si>
    <t>Madison Coffee Table - Square Top</t>
  </si>
  <si>
    <t>Rectangle Coffee Table</t>
  </si>
  <si>
    <t>Geneva Coffee Table - Rectangle Frosted Glass Top</t>
  </si>
  <si>
    <t>Soho Bar Chair</t>
  </si>
  <si>
    <t>Napier Barstool - Flat Back Black</t>
  </si>
  <si>
    <t>Napier Barstool - Flat Back White</t>
  </si>
  <si>
    <t>Seattle Bar Chair - Black Height Adjustable</t>
  </si>
  <si>
    <t>Seattle Bar Chair - White Height Adjustable</t>
  </si>
  <si>
    <t>Adelaide Chair - Single Seater Couch Chair</t>
  </si>
  <si>
    <t>Adelaide Couch - Two Seater Couch</t>
  </si>
  <si>
    <t>Monterey Storage Ottoman - Black Bench</t>
  </si>
  <si>
    <t>Monterey Storage Ottoman - White Bench</t>
  </si>
  <si>
    <t>Nassau Ottoman - Round Black Ottoman</t>
  </si>
  <si>
    <t>Nassau Ottoman - Round White Ottoman</t>
  </si>
  <si>
    <t>Nassau Ottoman - Round Red Ottoman</t>
  </si>
  <si>
    <r>
      <t xml:space="preserve">Napier Welcome Package 2 - </t>
    </r>
    <r>
      <rPr>
        <sz val="7.5"/>
        <color indexed="63"/>
        <rFont val="Tahoma"/>
        <family val="2"/>
      </rPr>
      <t xml:space="preserve">Black (white top) Curved Counter, 2 Black Flat Back Bar Stools &amp; 2 by 3 Brochure Holder </t>
    </r>
  </si>
  <si>
    <r>
      <t>Napier Welcome Package 1 -</t>
    </r>
    <r>
      <rPr>
        <sz val="7.5"/>
        <color indexed="63"/>
        <rFont val="Tahoma"/>
        <family val="2"/>
      </rPr>
      <t xml:space="preserve"> White Curved Counter &amp; 2 White Flat Back Bar Stools &amp; 2 by 3 Brochure Holder</t>
    </r>
  </si>
  <si>
    <r>
      <t xml:space="preserve">Seattle Chat Package 1 - </t>
    </r>
    <r>
      <rPr>
        <sz val="7.5"/>
        <color indexed="63"/>
        <rFont val="Tahoma"/>
        <family val="2"/>
      </rPr>
      <t>Black Bar Leaner &amp; 3 Black Adjustable Height Bar Chairs</t>
    </r>
  </si>
  <si>
    <r>
      <t xml:space="preserve">Seattle Chat Package 2 - </t>
    </r>
    <r>
      <rPr>
        <sz val="7.5"/>
        <color indexed="63"/>
        <rFont val="Tahoma"/>
        <family val="2"/>
      </rPr>
      <t>White Bar Leaner &amp; 3 White Adjustable Height Bar Chairs</t>
    </r>
  </si>
  <si>
    <r>
      <t xml:space="preserve">Napier Inform Package 1 - </t>
    </r>
    <r>
      <rPr>
        <sz val="7.5"/>
        <color indexed="63"/>
        <rFont val="Tahoma"/>
        <family val="2"/>
      </rPr>
      <t>White Bar Counter &amp; 2 White Flat Back Bar Stools &amp; 1 by 3 Brochure Holder</t>
    </r>
  </si>
  <si>
    <r>
      <t xml:space="preserve">Napier Inform Package 2 -  </t>
    </r>
    <r>
      <rPr>
        <sz val="7.5"/>
        <color indexed="63"/>
        <rFont val="Tahoma"/>
        <family val="2"/>
      </rPr>
      <t>White Bar Counter &amp; 2 Black Flat Bar Stools &amp; 1 by 3 Brochure Holder</t>
    </r>
  </si>
  <si>
    <r>
      <t>Seattle Bar Package 1 -</t>
    </r>
    <r>
      <rPr>
        <sz val="7.5"/>
        <color indexed="63"/>
        <rFont val="Tahoma"/>
        <family val="2"/>
      </rPr>
      <t xml:space="preserve"> White Rectangle Bar Table &amp; 4 x White Adjustable Height Bar Chairs </t>
    </r>
  </si>
  <si>
    <r>
      <t xml:space="preserve">Seattle Bar Package 2 - </t>
    </r>
    <r>
      <rPr>
        <sz val="7.5"/>
        <color indexed="63"/>
        <rFont val="Tahoma"/>
        <family val="2"/>
      </rPr>
      <t xml:space="preserve">Black Rectangle Bar Table &amp; 4 x Black Adjustable Height Bar Chairs </t>
    </r>
  </si>
  <si>
    <r>
      <t xml:space="preserve">Oslo Rego Package - </t>
    </r>
    <r>
      <rPr>
        <sz val="7.5"/>
        <color indexed="63"/>
        <rFont val="Tahoma"/>
        <family val="2"/>
      </rPr>
      <t>Package Portable Demo Counter &amp; 1 by 3 Brochure Holder</t>
    </r>
  </si>
  <si>
    <r>
      <t xml:space="preserve">Nassau Relax Package 1 - </t>
    </r>
    <r>
      <rPr>
        <sz val="7.5"/>
        <color indexed="63"/>
        <rFont val="Tahoma"/>
        <family val="2"/>
      </rPr>
      <t xml:space="preserve">4 Black Round Ottomans &amp; Black Square Coffee Table </t>
    </r>
  </si>
  <si>
    <r>
      <t xml:space="preserve">Nassau Relax Package 2 -  </t>
    </r>
    <r>
      <rPr>
        <sz val="7.5"/>
        <color indexed="63"/>
        <rFont val="Tahoma"/>
        <family val="2"/>
      </rPr>
      <t xml:space="preserve">4 White Round Ottomans &amp; White Square Coffee Table </t>
    </r>
  </si>
  <si>
    <r>
      <t xml:space="preserve">Barcelona Package 1 - </t>
    </r>
    <r>
      <rPr>
        <sz val="7.5"/>
        <color indexed="63"/>
        <rFont val="Tahoma"/>
        <family val="2"/>
      </rPr>
      <t xml:space="preserve">2 Black Barcelona Chairs &amp; Black Square Coffee Table </t>
    </r>
  </si>
  <si>
    <r>
      <t xml:space="preserve">Barcelona Package 2 - </t>
    </r>
    <r>
      <rPr>
        <sz val="7.5"/>
        <color indexed="63"/>
        <rFont val="Tahoma"/>
        <family val="2"/>
      </rPr>
      <t>Package 2 Black Barcelona Chairs x 2 &amp; Black Rectangle Coffee Table</t>
    </r>
  </si>
  <si>
    <r>
      <t xml:space="preserve">Nassau Relax Package 3 - </t>
    </r>
    <r>
      <rPr>
        <sz val="7.5"/>
        <color indexed="63"/>
        <rFont val="Tahoma"/>
        <family val="2"/>
      </rPr>
      <t xml:space="preserve">4 Red Round Ottomans &amp; White Square Coffee Table </t>
    </r>
  </si>
  <si>
    <r>
      <t xml:space="preserve">Napier Demo Package 1 - </t>
    </r>
    <r>
      <rPr>
        <sz val="7.5"/>
        <color indexed="63"/>
        <rFont val="Tahoma"/>
        <family val="2"/>
      </rPr>
      <t xml:space="preserve">White Demo Counter &amp; 2 White Flat Back Bar Stools &amp; 1 by 3 Brochure Holder </t>
    </r>
  </si>
  <si>
    <r>
      <t>Napier Demo Package 2 -</t>
    </r>
    <r>
      <rPr>
        <sz val="7.5"/>
        <color indexed="63"/>
        <rFont val="Tahoma"/>
        <family val="2"/>
      </rPr>
      <t xml:space="preserve"> Black Demo Counter &amp; 2 Black Flat Back Bar Stools &amp; 1 by 3 Brochure Holder</t>
    </r>
  </si>
  <si>
    <r>
      <t xml:space="preserve">Monterey Package 1 - </t>
    </r>
    <r>
      <rPr>
        <sz val="7.5"/>
        <color indexed="63"/>
        <rFont val="Tahoma"/>
        <family val="2"/>
      </rPr>
      <t>2 White Storage Ottomans &amp; White Square Coffee Table</t>
    </r>
  </si>
  <si>
    <t>KEBNB</t>
  </si>
  <si>
    <t>Name Badge Recycle Box</t>
  </si>
  <si>
    <t>KRIOBLB</t>
  </si>
  <si>
    <t>KRIOBLW</t>
  </si>
  <si>
    <t>KRIOWRKW8</t>
  </si>
  <si>
    <t>KRIOWRKB8</t>
  </si>
  <si>
    <t xml:space="preserve">Rio Round Work Table - Black </t>
  </si>
  <si>
    <t>Rio Round Work Table - White</t>
  </si>
  <si>
    <t>Rio Square Work Table - Black</t>
  </si>
  <si>
    <t>Rio Square Work Table - White</t>
  </si>
  <si>
    <t>KRIOWRKW</t>
  </si>
  <si>
    <t>KRIOWRKB</t>
  </si>
  <si>
    <t>Rio Round Bar Leaner - White</t>
  </si>
  <si>
    <t>Rio Round Bar Leaner - Black</t>
  </si>
  <si>
    <t>Rio Square Bar Leaner - Black</t>
  </si>
  <si>
    <t>Rio Square Bar Leaner - White</t>
  </si>
  <si>
    <t>KROIBLB7</t>
  </si>
  <si>
    <t>KRIOBLW7</t>
  </si>
  <si>
    <t>Counter Reversible  - Black with doors &amp; open back</t>
  </si>
  <si>
    <t>Counter Reversible  - White with doors &amp; open back</t>
  </si>
  <si>
    <t xml:space="preserve">Scissor Brochure Holder </t>
  </si>
  <si>
    <t>KCOUNTDB</t>
  </si>
  <si>
    <t>Demonstration Counter with doors - Black/Black Top</t>
  </si>
  <si>
    <t>Demonstration Counter with doors - White/White Top</t>
  </si>
  <si>
    <t>SHELFWIRE5</t>
  </si>
  <si>
    <t>Size: 750W x 350 x 1500mmH</t>
  </si>
  <si>
    <t>Wire Shelf - Light Weight (less than 10kg per shelf)</t>
  </si>
  <si>
    <t>PWHT01</t>
  </si>
  <si>
    <t>PWHT02</t>
  </si>
  <si>
    <t>White MDF Plinth</t>
  </si>
  <si>
    <r>
      <t xml:space="preserve">Monterey Package 2 - </t>
    </r>
    <r>
      <rPr>
        <sz val="7.5"/>
        <color indexed="63"/>
        <rFont val="Tahoma"/>
        <family val="2"/>
      </rPr>
      <t xml:space="preserve">2 Black Storage Ottomans &amp; Black Square Coffee Table </t>
    </r>
  </si>
  <si>
    <t>1135mmH</t>
  </si>
  <si>
    <t>Size: 600 x 300 x 1000mmH</t>
  </si>
  <si>
    <t>GST:</t>
  </si>
  <si>
    <t>(3 x A4) - Size: 275W x 430D x 1230mmH</t>
  </si>
  <si>
    <t>(6 x A4) - Size: 490W x 410D x 1160mmH</t>
  </si>
  <si>
    <t>(9 x A4) - Size: 715W x 320D x 1160mmH</t>
  </si>
  <si>
    <r>
      <t xml:space="preserve">Size: 240W x 300D x 1580mmH </t>
    </r>
    <r>
      <rPr>
        <sz val="7"/>
        <color indexed="63"/>
        <rFont val="Trebuchet MS"/>
        <family val="2"/>
      </rPr>
      <t>4 Tier A4  brochure holder</t>
    </r>
  </si>
  <si>
    <t>Size: 600 square x 1400mmH</t>
  </si>
  <si>
    <t>Size: 600 square x  720mmH</t>
  </si>
  <si>
    <t>Size: 1300W x 1415mmH. Stocked in Wellington only</t>
  </si>
  <si>
    <t>1210mmH. A3 Portrait or A3 Landscape</t>
  </si>
  <si>
    <t>Various sizes. Great for business cards or sweets</t>
  </si>
  <si>
    <t>Size: 2000W x 2100mmH - stocked in Auckland only</t>
  </si>
  <si>
    <t>Size: 2000W x 2100mmH - Stocked in Wellington only</t>
  </si>
  <si>
    <t>Size: 3000W x 2100mmH - Stocked in Auckland only</t>
  </si>
  <si>
    <t>Size: 3000W x 2100mmH - Stocked in Wellington only</t>
  </si>
  <si>
    <t>1 Panel 2 bases &amp; 2 poles. Panel Size: 2300W x 1200mmH</t>
  </si>
  <si>
    <t>1 Panel &amp; 2 feet. Size: 1200Wx2300mmH</t>
  </si>
  <si>
    <r>
      <t xml:space="preserve">Size: 650W x 450D x 1600mmH. </t>
    </r>
    <r>
      <rPr>
        <sz val="7"/>
        <color indexed="63"/>
        <rFont val="Trebuchet MS"/>
        <family val="2"/>
      </rPr>
      <t>Holds an A1 size poster</t>
    </r>
  </si>
  <si>
    <t>Size: 1000W x1500mmH - Stocked in Wellington Only</t>
  </si>
  <si>
    <t>Size: 1000W x1500mmH - Stocked in Auckland Only</t>
  </si>
  <si>
    <t>Size: 500 Square x 1000mmH</t>
  </si>
  <si>
    <t>Size: 500 Square x 800mmH</t>
  </si>
  <si>
    <t>Size: 500 Square x 600mmH</t>
  </si>
  <si>
    <t>Size: 400 Square x 1000mmH</t>
  </si>
  <si>
    <t>Size: 550W x 700D x 900mmH - Stocked in Auckland only</t>
  </si>
  <si>
    <t xml:space="preserve">Size: 1500W x 700D x 900mmH </t>
  </si>
  <si>
    <t>385mm square</t>
  </si>
  <si>
    <t>Size: 500 square x 430mmH</t>
  </si>
  <si>
    <t>Size: 1000W x 500D x 300mmH</t>
  </si>
  <si>
    <t>Size of each cube: 400 square 400mmH</t>
  </si>
  <si>
    <t>Size: 1000W x 200D x 2300mm(H)</t>
  </si>
  <si>
    <t>Size: 1040W x 400D x 1605mmH</t>
  </si>
  <si>
    <t>Size: 605W x 2150mmH</t>
  </si>
  <si>
    <t>Size: 1000W x 1100mmH</t>
  </si>
  <si>
    <t>Size: 1120W x 600D x 2080mmH</t>
  </si>
  <si>
    <t>Size: 1200W x 600D x 950mmH</t>
  </si>
  <si>
    <t xml:space="preserve">Size: 1200W x 600D x 950mmH </t>
  </si>
  <si>
    <t>Size: 1095W x 600D x 970mmH</t>
  </si>
  <si>
    <t>Size: 1904W x 452D x 952mmH</t>
  </si>
  <si>
    <t xml:space="preserve">Size: 1580W x 600D x 1200mmH </t>
  </si>
  <si>
    <t>Size:  990W x 300D x  1130mmH</t>
  </si>
  <si>
    <t>Size: 575W x 475D x 2100mmH</t>
  </si>
  <si>
    <t>Size: 490 square x 1865mmH</t>
  </si>
  <si>
    <t>Size: 490W x 490D x 1865mmH</t>
  </si>
  <si>
    <t>Size: 600 square x 300mmH</t>
  </si>
  <si>
    <t>Size: 450 dia x 535mmH</t>
  </si>
  <si>
    <t>Size: 600 square x 750mmH</t>
  </si>
  <si>
    <t>Size: 800 dia x 735mmH</t>
  </si>
  <si>
    <t>Size: 700 square x 735mmH</t>
  </si>
  <si>
    <t>Size: 1200W x 600D x 750mmH</t>
  </si>
  <si>
    <t>Size: 800 dia x 1160mmH</t>
  </si>
  <si>
    <t>Size: 700 square x 1160mmH</t>
  </si>
  <si>
    <t>Size: 600 square x 1200mmH</t>
  </si>
  <si>
    <t>Size: 1800W x 700D x 750mmH</t>
  </si>
  <si>
    <t>Size: 1200W x 600D x 300mmH</t>
  </si>
  <si>
    <t>Size: 1200W x 650D x 420mmH</t>
  </si>
  <si>
    <t>Size: 1540W x 620 x 1125mmH</t>
  </si>
  <si>
    <r>
      <t xml:space="preserve">Size: 2100W x 700D x 750mmH - </t>
    </r>
    <r>
      <rPr>
        <sz val="7.5"/>
        <color indexed="63"/>
        <rFont val="Trebuchet MS"/>
        <family val="2"/>
      </rPr>
      <t>Stocked in Wellington only</t>
    </r>
  </si>
  <si>
    <r>
      <t xml:space="preserve">Size when set up: 740W x 680D x 965mmH. </t>
    </r>
    <r>
      <rPr>
        <sz val="7.5"/>
        <color indexed="63"/>
        <rFont val="Trebuchet MS"/>
        <family val="2"/>
      </rPr>
      <t>Fits A1 Poster</t>
    </r>
  </si>
  <si>
    <t>Priced Per Pole. 965mmH - retractable rope extends 2m</t>
  </si>
  <si>
    <t>Size: 600W x500mmD, Stands 1700 - 2000mmH</t>
  </si>
  <si>
    <t>For Purchase Only. 2000mm long</t>
  </si>
  <si>
    <t>For Purchase Only. Size: 1200W x 170mmH</t>
  </si>
  <si>
    <t>Size: 800 dia x 1000mmH</t>
  </si>
  <si>
    <t>2014 International ALGIM Conference</t>
  </si>
  <si>
    <t xml:space="preserve">Pullman Hotel, Auckland </t>
  </si>
  <si>
    <t>24 - 26 November 2014</t>
  </si>
  <si>
    <t>A13467</t>
  </si>
  <si>
    <t>Friday 7th November 2014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</si>
</sst>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dd\ mmmm\ yyyy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18"/>
      <name val="Tahom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8"/>
      <name val="Trebuchet MS"/>
      <family val="2"/>
    </font>
    <font>
      <b/>
      <sz val="10"/>
      <color indexed="9"/>
      <name val="Arial"/>
      <family val="2"/>
    </font>
    <font>
      <b/>
      <sz val="10"/>
      <color indexed="54"/>
      <name val="Arial"/>
      <family val="2"/>
    </font>
    <font>
      <sz val="28"/>
      <name val="Arial"/>
      <family val="2"/>
    </font>
    <font>
      <sz val="28"/>
      <color indexed="51"/>
      <name val="Arial"/>
      <family val="2"/>
    </font>
    <font>
      <sz val="28"/>
      <color indexed="63"/>
      <name val="Arial"/>
      <family val="2"/>
    </font>
    <font>
      <sz val="10"/>
      <color indexed="63"/>
      <name val="Arial"/>
      <family val="2"/>
    </font>
    <font>
      <sz val="8"/>
      <color indexed="63"/>
      <name val="Arial"/>
      <family val="2"/>
    </font>
    <font>
      <b/>
      <sz val="14"/>
      <color indexed="63"/>
      <name val="Arial"/>
      <family val="2"/>
    </font>
    <font>
      <sz val="9"/>
      <name val="Tahoma"/>
      <family val="2"/>
    </font>
    <font>
      <sz val="6"/>
      <name val="Arial"/>
      <family val="2"/>
    </font>
    <font>
      <sz val="7"/>
      <color indexed="63"/>
      <name val="Trebuchet MS"/>
      <family val="2"/>
    </font>
    <font>
      <sz val="7.5"/>
      <color indexed="63"/>
      <name val="Tahoma"/>
      <family val="2"/>
    </font>
    <font>
      <sz val="7.5"/>
      <color indexed="63"/>
      <name val="Trebuchet MS"/>
      <family val="2"/>
    </font>
    <font>
      <u val="single"/>
      <sz val="10"/>
      <color indexed="12"/>
      <name val="Arial"/>
      <family val="2"/>
    </font>
    <font>
      <b/>
      <sz val="8"/>
      <color indexed="63"/>
      <name val="Arial"/>
      <family val="2"/>
    </font>
    <font>
      <sz val="8"/>
      <color indexed="63"/>
      <name val="Tahoma"/>
      <family val="2"/>
    </font>
    <font>
      <b/>
      <sz val="10"/>
      <color indexed="51"/>
      <name val="Arial"/>
      <family val="2"/>
    </font>
    <font>
      <sz val="7"/>
      <color indexed="63"/>
      <name val="Arial"/>
      <family val="2"/>
    </font>
    <font>
      <b/>
      <sz val="8"/>
      <color indexed="60"/>
      <name val="Arial"/>
      <family val="2"/>
    </font>
    <font>
      <b/>
      <sz val="9"/>
      <color indexed="51"/>
      <name val="Arial"/>
      <family val="2"/>
    </font>
    <font>
      <sz val="8"/>
      <color indexed="63"/>
      <name val="Trebuchet MS"/>
      <family val="2"/>
    </font>
    <font>
      <b/>
      <sz val="8"/>
      <color indexed="63"/>
      <name val="Trebuchet MS"/>
      <family val="2"/>
    </font>
    <font>
      <b/>
      <sz val="8"/>
      <color indexed="63"/>
      <name val="Tahoma"/>
      <family val="2"/>
    </font>
    <font>
      <b/>
      <sz val="10"/>
      <color indexed="63"/>
      <name val="Arial"/>
      <family val="2"/>
    </font>
    <font>
      <sz val="8"/>
      <color indexed="60"/>
      <name val="Arial"/>
      <family val="2"/>
    </font>
    <font>
      <b/>
      <sz val="14"/>
      <color indexed="51"/>
      <name val="Arial"/>
      <family val="2"/>
    </font>
    <font>
      <b/>
      <sz val="18"/>
      <color indexed="51"/>
      <name val="Cambria"/>
      <family val="2"/>
    </font>
    <font>
      <b/>
      <sz val="15"/>
      <color indexed="51"/>
      <name val="Calibri"/>
      <family val="2"/>
    </font>
    <font>
      <b/>
      <sz val="13"/>
      <color indexed="51"/>
      <name val="Calibri"/>
      <family val="2"/>
    </font>
    <font>
      <b/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indexed="43"/>
      </bottom>
    </border>
    <border>
      <left>
        <color indexed="63"/>
      </left>
      <right>
        <color indexed="63"/>
      </right>
      <top>
        <color indexed="63"/>
      </top>
      <bottom style="medium">
        <color indexed="5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1"/>
      </top>
      <bottom style="double">
        <color indexed="51"/>
      </bottom>
    </border>
    <border>
      <left style="hair">
        <color indexed="9"/>
      </left>
      <right style="hair">
        <color indexed="9"/>
      </right>
      <top/>
      <bottom style="thin"/>
    </border>
    <border>
      <left/>
      <right/>
      <top style="thin"/>
      <bottom style="hair"/>
    </border>
    <border>
      <left/>
      <right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/>
      <right/>
      <top/>
      <bottom style="thin"/>
    </border>
    <border>
      <left/>
      <right style="hair">
        <color indexed="9"/>
      </right>
      <top/>
      <bottom style="thin"/>
    </border>
    <border>
      <left/>
      <right/>
      <top style="hair"/>
      <bottom/>
    </border>
    <border>
      <left style="hair">
        <color indexed="9"/>
      </left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5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7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4" borderId="0" applyNumberFormat="0" applyBorder="0" applyAlignment="0" applyProtection="0"/>
    <xf numFmtId="0" fontId="54" fillId="7" borderId="0" applyNumberFormat="0" applyBorder="0" applyAlignment="0" applyProtection="0"/>
    <xf numFmtId="0" fontId="44" fillId="11" borderId="0" applyNumberFormat="0" applyBorder="0" applyAlignment="0" applyProtection="0"/>
    <xf numFmtId="0" fontId="48" fillId="3" borderId="1" applyNumberFormat="0" applyAlignment="0" applyProtection="0"/>
    <xf numFmtId="0" fontId="50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43" fillId="1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6" fillId="13" borderId="1" applyNumberFormat="0" applyAlignment="0" applyProtection="0"/>
    <xf numFmtId="0" fontId="49" fillId="0" borderId="6" applyNumberFormat="0" applyFill="0" applyAlignment="0" applyProtection="0"/>
    <xf numFmtId="0" fontId="45" fillId="5" borderId="0" applyNumberFormat="0" applyBorder="0" applyAlignment="0" applyProtection="0"/>
    <xf numFmtId="0" fontId="0" fillId="2" borderId="7" applyNumberFormat="0" applyFont="0" applyAlignment="0" applyProtection="0"/>
    <xf numFmtId="0" fontId="47" fillId="3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  <xf numFmtId="0" fontId="2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0" fillId="8" borderId="0" xfId="0" applyFill="1" applyAlignment="1">
      <alignment vertical="center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6" fillId="0" borderId="0" xfId="0" applyFont="1" applyFill="1" applyAlignment="1" applyProtection="1">
      <alignment/>
      <protection locked="0"/>
    </xf>
    <xf numFmtId="0" fontId="0" fillId="8" borderId="0" xfId="0" applyFill="1" applyAlignment="1">
      <alignment/>
    </xf>
    <xf numFmtId="0" fontId="0" fillId="8" borderId="0" xfId="0" applyFill="1" applyAlignment="1">
      <alignment vertical="top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5" fillId="0" borderId="0" xfId="0" applyNumberFormat="1" applyFont="1" applyFill="1" applyAlignment="1" applyProtection="1">
      <alignment/>
      <protection locked="0"/>
    </xf>
    <xf numFmtId="0" fontId="5" fillId="8" borderId="0" xfId="0" applyFont="1" applyFill="1" applyAlignment="1" applyProtection="1">
      <alignment/>
      <protection/>
    </xf>
    <xf numFmtId="0" fontId="13" fillId="7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4" fillId="7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27" fillId="7" borderId="12" xfId="0" applyFont="1" applyFill="1" applyBorder="1" applyAlignment="1" applyProtection="1">
      <alignment horizontal="center"/>
      <protection locked="0"/>
    </xf>
    <xf numFmtId="0" fontId="19" fillId="0" borderId="13" xfId="0" applyFont="1" applyFill="1" applyBorder="1" applyAlignment="1" applyProtection="1">
      <alignment horizontal="center"/>
      <protection locked="0"/>
    </xf>
    <xf numFmtId="0" fontId="27" fillId="0" borderId="0" xfId="0" applyFont="1" applyFill="1" applyAlignment="1">
      <alignment horizontal="left"/>
    </xf>
    <xf numFmtId="0" fontId="28" fillId="0" borderId="0" xfId="0" applyFont="1" applyFill="1" applyBorder="1" applyAlignment="1" applyProtection="1">
      <alignment horizontal="center" shrinkToFit="1"/>
      <protection locked="0"/>
    </xf>
    <xf numFmtId="0" fontId="2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 vertical="center"/>
    </xf>
    <xf numFmtId="0" fontId="19" fillId="0" borderId="0" xfId="0" applyFont="1" applyFill="1" applyAlignment="1">
      <alignment horizontal="left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27" fillId="0" borderId="0" xfId="0" applyFont="1" applyFill="1" applyAlignment="1">
      <alignment horizontal="right" vertical="center"/>
    </xf>
    <xf numFmtId="49" fontId="30" fillId="0" borderId="0" xfId="0" applyNumberFormat="1" applyFont="1" applyFill="1" applyBorder="1" applyAlignment="1" applyProtection="1">
      <alignment vertical="center"/>
      <protection locked="0"/>
    </xf>
    <xf numFmtId="164" fontId="31" fillId="0" borderId="0" xfId="0" applyNumberFormat="1" applyFont="1" applyFill="1" applyBorder="1" applyAlignment="1" applyProtection="1">
      <alignment horizontal="left" vertical="center" indent="1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4" fillId="7" borderId="15" xfId="0" applyFont="1" applyFill="1" applyBorder="1" applyAlignment="1" applyProtection="1">
      <alignment horizontal="center"/>
      <protection locked="0"/>
    </xf>
    <xf numFmtId="0" fontId="32" fillId="0" borderId="0" xfId="0" applyFont="1" applyFill="1" applyAlignment="1">
      <alignment horizontal="left" vertical="center" indent="1"/>
    </xf>
    <xf numFmtId="7" fontId="19" fillId="0" borderId="0" xfId="44" applyNumberFormat="1" applyFont="1" applyFill="1" applyBorder="1" applyAlignment="1" applyProtection="1">
      <alignment horizontal="left" vertical="justify" indent="1"/>
      <protection locked="0"/>
    </xf>
    <xf numFmtId="0" fontId="28" fillId="0" borderId="12" xfId="0" applyFont="1" applyFill="1" applyBorder="1" applyAlignment="1" applyProtection="1">
      <alignment horizontal="left"/>
      <protection locked="0"/>
    </xf>
    <xf numFmtId="0" fontId="28" fillId="0" borderId="16" xfId="0" applyFont="1" applyFill="1" applyBorder="1" applyAlignment="1" applyProtection="1">
      <alignment horizontal="left"/>
      <protection locked="0"/>
    </xf>
    <xf numFmtId="0" fontId="28" fillId="0" borderId="17" xfId="0" applyFont="1" applyFill="1" applyBorder="1" applyAlignment="1" applyProtection="1">
      <alignment horizontal="left"/>
      <protection locked="0"/>
    </xf>
    <xf numFmtId="0" fontId="33" fillId="0" borderId="17" xfId="0" applyFont="1" applyFill="1" applyBorder="1" applyAlignment="1" applyProtection="1">
      <alignment horizontal="left"/>
      <protection locked="0"/>
    </xf>
    <xf numFmtId="0" fontId="33" fillId="0" borderId="12" xfId="0" applyFont="1" applyFill="1" applyBorder="1" applyAlignment="1" applyProtection="1">
      <alignment horizontal="left"/>
      <protection locked="0"/>
    </xf>
    <xf numFmtId="0" fontId="33" fillId="0" borderId="16" xfId="0" applyFont="1" applyFill="1" applyBorder="1" applyAlignment="1" applyProtection="1">
      <alignment horizontal="left"/>
      <protection locked="0"/>
    </xf>
    <xf numFmtId="2" fontId="28" fillId="0" borderId="17" xfId="0" applyNumberFormat="1" applyFont="1" applyFill="1" applyBorder="1" applyAlignment="1" applyProtection="1">
      <alignment horizontal="center"/>
      <protection locked="0"/>
    </xf>
    <xf numFmtId="2" fontId="28" fillId="0" borderId="12" xfId="0" applyNumberFormat="1" applyFont="1" applyFill="1" applyBorder="1" applyAlignment="1" applyProtection="1">
      <alignment horizontal="center"/>
      <protection locked="0"/>
    </xf>
    <xf numFmtId="0" fontId="27" fillId="7" borderId="12" xfId="0" applyFont="1" applyFill="1" applyBorder="1" applyAlignment="1" applyProtection="1">
      <alignment horizontal="left"/>
      <protection locked="0"/>
    </xf>
    <xf numFmtId="0" fontId="34" fillId="7" borderId="12" xfId="0" applyFont="1" applyFill="1" applyBorder="1" applyAlignment="1" applyProtection="1">
      <alignment horizontal="left"/>
      <protection locked="0"/>
    </xf>
    <xf numFmtId="0" fontId="35" fillId="7" borderId="12" xfId="0" applyFont="1" applyFill="1" applyBorder="1" applyAlignment="1" applyProtection="1">
      <alignment horizontal="left" indent="1"/>
      <protection locked="0"/>
    </xf>
    <xf numFmtId="2" fontId="34" fillId="7" borderId="12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right"/>
    </xf>
    <xf numFmtId="165" fontId="37" fillId="0" borderId="0" xfId="0" applyNumberFormat="1" applyFont="1" applyFill="1" applyBorder="1" applyAlignment="1" applyProtection="1">
      <alignment horizontal="left" vertical="center" indent="1"/>
      <protection locked="0"/>
    </xf>
    <xf numFmtId="0" fontId="19" fillId="0" borderId="0" xfId="52" applyFont="1" applyFill="1" applyAlignment="1" applyProtection="1">
      <alignment horizontal="left" indent="1"/>
      <protection/>
    </xf>
    <xf numFmtId="0" fontId="8" fillId="0" borderId="15" xfId="0" applyFont="1" applyFill="1" applyBorder="1" applyAlignment="1">
      <alignment horizontal="left" vertical="center" indent="1"/>
    </xf>
    <xf numFmtId="0" fontId="14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/>
    </xf>
    <xf numFmtId="0" fontId="0" fillId="0" borderId="18" xfId="0" applyFill="1" applyBorder="1" applyAlignment="1">
      <alignment horizontal="right" indent="1"/>
    </xf>
    <xf numFmtId="0" fontId="36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3" fillId="0" borderId="0" xfId="0" applyFont="1" applyFill="1" applyBorder="1" applyAlignment="1" applyProtection="1">
      <alignment horizontal="center" shrinkToFit="1"/>
      <protection locked="0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13" fillId="7" borderId="18" xfId="0" applyFont="1" applyFill="1" applyBorder="1" applyAlignment="1">
      <alignment horizontal="left" vertical="center"/>
    </xf>
    <xf numFmtId="0" fontId="13" fillId="7" borderId="19" xfId="0" applyFont="1" applyFill="1" applyBorder="1" applyAlignment="1">
      <alignment horizontal="left" vertical="center"/>
    </xf>
    <xf numFmtId="0" fontId="4" fillId="7" borderId="11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right" vertical="center"/>
      <protection/>
    </xf>
    <xf numFmtId="49" fontId="11" fillId="0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indent="1"/>
      <protection locked="0"/>
    </xf>
    <xf numFmtId="0" fontId="19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32" fillId="0" borderId="0" xfId="0" applyFont="1" applyFill="1" applyAlignment="1">
      <alignment horizontal="left" indent="1"/>
    </xf>
    <xf numFmtId="49" fontId="7" fillId="0" borderId="20" xfId="0" applyNumberFormat="1" applyFont="1" applyFill="1" applyBorder="1" applyAlignment="1">
      <alignment horizontal="left" indent="1"/>
    </xf>
    <xf numFmtId="0" fontId="18" fillId="0" borderId="0" xfId="0" applyFont="1" applyFill="1" applyAlignment="1">
      <alignment horizontal="center"/>
    </xf>
    <xf numFmtId="2" fontId="12" fillId="7" borderId="11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left" vertical="center"/>
    </xf>
    <xf numFmtId="0" fontId="12" fillId="7" borderId="11" xfId="0" applyFont="1" applyFill="1" applyBorder="1" applyAlignment="1" applyProtection="1">
      <alignment horizontal="left"/>
      <protection locked="0"/>
    </xf>
    <xf numFmtId="0" fontId="13" fillId="7" borderId="21" xfId="0" applyFont="1" applyFill="1" applyBorder="1" applyAlignment="1">
      <alignment horizontal="left" vertical="center" indent="1"/>
    </xf>
    <xf numFmtId="0" fontId="13" fillId="7" borderId="18" xfId="0" applyFont="1" applyFill="1" applyBorder="1" applyAlignment="1">
      <alignment horizontal="left" vertical="center" indent="1"/>
    </xf>
    <xf numFmtId="0" fontId="13" fillId="7" borderId="19" xfId="0" applyFont="1" applyFill="1" applyBorder="1" applyAlignment="1">
      <alignment horizontal="left" vertical="center" indent="1"/>
    </xf>
    <xf numFmtId="0" fontId="35" fillId="7" borderId="11" xfId="0" applyFont="1" applyFill="1" applyBorder="1" applyAlignment="1" applyProtection="1">
      <alignment horizontal="left" indent="1"/>
      <protection locked="0"/>
    </xf>
    <xf numFmtId="2" fontId="13" fillId="7" borderId="21" xfId="0" applyNumberFormat="1" applyFont="1" applyFill="1" applyBorder="1" applyAlignment="1">
      <alignment horizontal="center" vertical="center"/>
    </xf>
    <xf numFmtId="2" fontId="13" fillId="7" borderId="18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indent="1"/>
    </xf>
    <xf numFmtId="0" fontId="12" fillId="7" borderId="12" xfId="0" applyFont="1" applyFill="1" applyBorder="1" applyAlignment="1" applyProtection="1">
      <alignment horizontal="left"/>
      <protection locked="0"/>
    </xf>
    <xf numFmtId="0" fontId="35" fillId="7" borderId="12" xfId="0" applyFont="1" applyFill="1" applyBorder="1" applyAlignment="1" applyProtection="1">
      <alignment horizontal="left" indent="1"/>
      <protection locked="0"/>
    </xf>
    <xf numFmtId="0" fontId="34" fillId="7" borderId="12" xfId="0" applyFont="1" applyFill="1" applyBorder="1" applyAlignment="1" applyProtection="1">
      <alignment horizontal="left"/>
      <protection locked="0"/>
    </xf>
    <xf numFmtId="0" fontId="27" fillId="7" borderId="12" xfId="0" applyFont="1" applyFill="1" applyBorder="1" applyAlignment="1" applyProtection="1">
      <alignment horizontal="left"/>
      <protection locked="0"/>
    </xf>
    <xf numFmtId="2" fontId="34" fillId="7" borderId="12" xfId="0" applyNumberFormat="1" applyFont="1" applyFill="1" applyBorder="1" applyAlignment="1" applyProtection="1">
      <alignment horizontal="center"/>
      <protection locked="0"/>
    </xf>
    <xf numFmtId="0" fontId="2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19" fillId="0" borderId="0" xfId="0" applyNumberFormat="1" applyFont="1" applyFill="1" applyBorder="1" applyAlignment="1" applyProtection="1">
      <alignment horizontal="left" vertical="center" indent="1"/>
      <protection locked="0"/>
    </xf>
    <xf numFmtId="49" fontId="19" fillId="0" borderId="0" xfId="0" applyNumberFormat="1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Alignment="1">
      <alignment horizontal="left" indent="1"/>
    </xf>
    <xf numFmtId="0" fontId="4" fillId="7" borderId="12" xfId="0" applyFont="1" applyFill="1" applyBorder="1" applyAlignment="1" applyProtection="1">
      <alignment horizontal="left"/>
      <protection locked="0"/>
    </xf>
    <xf numFmtId="0" fontId="38" fillId="0" borderId="0" xfId="0" applyFont="1" applyFill="1" applyAlignment="1">
      <alignment horizontal="left" indent="1"/>
    </xf>
    <xf numFmtId="0" fontId="9" fillId="0" borderId="0" xfId="0" applyFont="1" applyFill="1" applyAlignment="1">
      <alignment horizontal="center" vertical="center"/>
    </xf>
    <xf numFmtId="0" fontId="13" fillId="7" borderId="21" xfId="0" applyFont="1" applyFill="1" applyBorder="1" applyAlignment="1">
      <alignment horizontal="left" vertical="center"/>
    </xf>
    <xf numFmtId="0" fontId="15" fillId="0" borderId="0" xfId="0" applyFont="1" applyFill="1" applyAlignment="1">
      <alignment horizontal="center" vertical="center"/>
    </xf>
    <xf numFmtId="0" fontId="27" fillId="7" borderId="0" xfId="0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 indent="1"/>
    </xf>
    <xf numFmtId="0" fontId="0" fillId="0" borderId="0" xfId="0" applyFill="1" applyAlignment="1">
      <alignment horizontal="center"/>
    </xf>
    <xf numFmtId="0" fontId="27" fillId="0" borderId="0" xfId="0" applyFont="1" applyFill="1" applyAlignment="1" applyProtection="1">
      <alignment horizontal="right" vertical="center"/>
      <protection/>
    </xf>
    <xf numFmtId="49" fontId="19" fillId="0" borderId="0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Border="1" applyAlignment="1">
      <alignment horizontal="right"/>
    </xf>
    <xf numFmtId="49" fontId="2" fillId="0" borderId="15" xfId="0" applyNumberFormat="1" applyFont="1" applyFill="1" applyBorder="1" applyAlignment="1" applyProtection="1">
      <alignment horizontal="left" indent="1"/>
      <protection locked="0"/>
    </xf>
    <xf numFmtId="49" fontId="2" fillId="0" borderId="12" xfId="0" applyNumberFormat="1" applyFont="1" applyFill="1" applyBorder="1" applyAlignment="1" applyProtection="1">
      <alignment horizontal="left" indent="1"/>
      <protection locked="0"/>
    </xf>
    <xf numFmtId="0" fontId="19" fillId="0" borderId="0" xfId="0" applyFont="1" applyFill="1" applyAlignment="1">
      <alignment horizontal="right"/>
    </xf>
    <xf numFmtId="0" fontId="32" fillId="0" borderId="0" xfId="0" applyFont="1" applyFill="1" applyAlignment="1">
      <alignment horizontal="left" vertical="center" indent="1"/>
    </xf>
    <xf numFmtId="49" fontId="7" fillId="0" borderId="0" xfId="0" applyNumberFormat="1" applyFont="1" applyFill="1" applyBorder="1" applyAlignment="1" applyProtection="1">
      <alignment horizontal="left" indent="1"/>
      <protection locked="0"/>
    </xf>
    <xf numFmtId="0" fontId="2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28" fillId="0" borderId="17" xfId="0" applyFont="1" applyFill="1" applyBorder="1" applyAlignment="1" applyProtection="1">
      <alignment horizontal="left"/>
      <protection locked="0"/>
    </xf>
    <xf numFmtId="0" fontId="28" fillId="0" borderId="12" xfId="0" applyFont="1" applyFill="1" applyBorder="1" applyAlignment="1" applyProtection="1">
      <alignment horizontal="left"/>
      <protection locked="0"/>
    </xf>
    <xf numFmtId="0" fontId="28" fillId="0" borderId="16" xfId="0" applyFont="1" applyFill="1" applyBorder="1" applyAlignment="1" applyProtection="1">
      <alignment horizontal="left"/>
      <protection locked="0"/>
    </xf>
    <xf numFmtId="2" fontId="28" fillId="0" borderId="17" xfId="0" applyNumberFormat="1" applyFont="1" applyFill="1" applyBorder="1" applyAlignment="1" applyProtection="1">
      <alignment horizontal="center"/>
      <protection locked="0"/>
    </xf>
    <xf numFmtId="2" fontId="28" fillId="0" borderId="12" xfId="0" applyNumberFormat="1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left"/>
      <protection locked="0"/>
    </xf>
    <xf numFmtId="0" fontId="33" fillId="0" borderId="12" xfId="0" applyFont="1" applyFill="1" applyBorder="1" applyAlignment="1" applyProtection="1">
      <alignment horizontal="left"/>
      <protection locked="0"/>
    </xf>
    <xf numFmtId="0" fontId="33" fillId="0" borderId="16" xfId="0" applyFont="1" applyFill="1" applyBorder="1" applyAlignment="1" applyProtection="1">
      <alignment horizontal="left"/>
      <protection locked="0"/>
    </xf>
    <xf numFmtId="0" fontId="0" fillId="0" borderId="12" xfId="0" applyBorder="1" applyAlignment="1">
      <alignment horizontal="center"/>
    </xf>
    <xf numFmtId="2" fontId="12" fillId="7" borderId="12" xfId="0" applyNumberFormat="1" applyFont="1" applyFill="1" applyBorder="1" applyAlignment="1" applyProtection="1">
      <alignment horizontal="center"/>
      <protection locked="0"/>
    </xf>
    <xf numFmtId="0" fontId="3" fillId="0" borderId="20" xfId="0" applyFont="1" applyFill="1" applyBorder="1" applyAlignment="1" applyProtection="1">
      <alignment horizontal="center" shrinkToFit="1"/>
      <protection locked="0"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12" fillId="7" borderId="15" xfId="0" applyFont="1" applyFill="1" applyBorder="1" applyAlignment="1" applyProtection="1">
      <alignment horizontal="left"/>
      <protection locked="0"/>
    </xf>
    <xf numFmtId="0" fontId="35" fillId="7" borderId="15" xfId="0" applyFont="1" applyFill="1" applyBorder="1" applyAlignment="1" applyProtection="1">
      <alignment horizontal="left" indent="1"/>
      <protection locked="0"/>
    </xf>
    <xf numFmtId="0" fontId="4" fillId="7" borderId="15" xfId="0" applyFont="1" applyFill="1" applyBorder="1" applyAlignment="1" applyProtection="1">
      <alignment horizontal="left"/>
      <protection locked="0"/>
    </xf>
    <xf numFmtId="2" fontId="12" fillId="7" borderId="15" xfId="0" applyNumberFormat="1" applyFont="1" applyFill="1" applyBorder="1" applyAlignment="1" applyProtection="1">
      <alignment horizontal="center"/>
      <protection locked="0"/>
    </xf>
    <xf numFmtId="2" fontId="28" fillId="0" borderId="22" xfId="0" applyNumberFormat="1" applyFont="1" applyFill="1" applyBorder="1" applyAlignment="1">
      <alignment horizontal="right" indent="1"/>
    </xf>
    <xf numFmtId="2" fontId="21" fillId="0" borderId="22" xfId="0" applyNumberFormat="1" applyFont="1" applyFill="1" applyBorder="1" applyAlignment="1">
      <alignment horizontal="right" indent="1"/>
    </xf>
    <xf numFmtId="0" fontId="18" fillId="0" borderId="0" xfId="0" applyFont="1" applyFill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32</xdr:row>
      <xdr:rowOff>123825</xdr:rowOff>
    </xdr:from>
    <xdr:to>
      <xdr:col>13</xdr:col>
      <xdr:colOff>38100</xdr:colOff>
      <xdr:row>33</xdr:row>
      <xdr:rowOff>0</xdr:rowOff>
    </xdr:to>
    <xdr:sp>
      <xdr:nvSpPr>
        <xdr:cNvPr id="1" name="Text Box 8"/>
        <xdr:cNvSpPr txBox="1">
          <a:spLocks noChangeArrowheads="1"/>
        </xdr:cNvSpPr>
      </xdr:nvSpPr>
      <xdr:spPr>
        <a:xfrm>
          <a:off x="561975" y="6648450"/>
          <a:ext cx="6010275" cy="1657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Due to the nature of Exhibition Hire, orders can only be manually confirmed by a Displayways representative.
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Upon completion and return of your order a representative will contact you to confirm availability of 
</a:t>
          </a:r>
          <a:r>
            <a:rPr lang="en-US" cap="none" sz="8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equipment, advise you of any additional charges and to collect any final payment details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.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 All exhibition hire prices cover a rental period of 1-7 days unless otherwise stated.  Hire periods exceeding 7 days will incur 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additional charges.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 Prices quoted are in New Zealand dollars and exclusive of any GST, Installation, Delivery, and Collection costs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 unless stated otherwise.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 Payment must be received in full prior to delivery unless you hold an established credit account.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 In the event of cancellation by the hirer Displayways retains the right to charge a fee of 50% of the value of the contract.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 No credits will be issued for goods ordered and not used by the hirer.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 All orders will be processed in date order of receipt and are subject to availability. 
</a:t>
          </a: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- All orders are subject to Displayways standard Terms &amp; Conditions. </a:t>
          </a:r>
        </a:p>
      </xdr:txBody>
    </xdr:sp>
    <xdr:clientData/>
  </xdr:twoCellAnchor>
  <xdr:twoCellAnchor>
    <xdr:from>
      <xdr:col>9</xdr:col>
      <xdr:colOff>581025</xdr:colOff>
      <xdr:row>0</xdr:row>
      <xdr:rowOff>38100</xdr:rowOff>
    </xdr:from>
    <xdr:to>
      <xdr:col>12</xdr:col>
      <xdr:colOff>247650</xdr:colOff>
      <xdr:row>6</xdr:row>
      <xdr:rowOff>38100</xdr:rowOff>
    </xdr:to>
    <xdr:pic>
      <xdr:nvPicPr>
        <xdr:cNvPr id="2" name="Picture 14" descr="DW Logo - Black&amp;Yellow BG - WW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72025" y="38100"/>
          <a:ext cx="176212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13</xdr:row>
      <xdr:rowOff>209550</xdr:rowOff>
    </xdr:from>
    <xdr:to>
      <xdr:col>13</xdr:col>
      <xdr:colOff>0</xdr:colOff>
      <xdr:row>13</xdr:row>
      <xdr:rowOff>209550</xdr:rowOff>
    </xdr:to>
    <xdr:sp>
      <xdr:nvSpPr>
        <xdr:cNvPr id="3" name="Straight Connector 5"/>
        <xdr:cNvSpPr>
          <a:spLocks/>
        </xdr:cNvSpPr>
      </xdr:nvSpPr>
      <xdr:spPr>
        <a:xfrm>
          <a:off x="104775" y="2486025"/>
          <a:ext cx="6429375" cy="0"/>
        </a:xfrm>
        <a:prstGeom prst="line">
          <a:avLst/>
        </a:prstGeom>
        <a:noFill/>
        <a:ln w="9525" cmpd="sng">
          <a:solidFill>
            <a:srgbClr val="D7A8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24</xdr:row>
      <xdr:rowOff>247650</xdr:rowOff>
    </xdr:from>
    <xdr:to>
      <xdr:col>13</xdr:col>
      <xdr:colOff>0</xdr:colOff>
      <xdr:row>24</xdr:row>
      <xdr:rowOff>247650</xdr:rowOff>
    </xdr:to>
    <xdr:sp>
      <xdr:nvSpPr>
        <xdr:cNvPr id="4" name="Straight Connector 6"/>
        <xdr:cNvSpPr>
          <a:spLocks/>
        </xdr:cNvSpPr>
      </xdr:nvSpPr>
      <xdr:spPr>
        <a:xfrm>
          <a:off x="104775" y="4724400"/>
          <a:ext cx="6429375" cy="0"/>
        </a:xfrm>
        <a:prstGeom prst="line">
          <a:avLst/>
        </a:prstGeom>
        <a:noFill/>
        <a:ln w="9525" cmpd="sng">
          <a:solidFill>
            <a:srgbClr val="D7A8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26</xdr:row>
      <xdr:rowOff>542925</xdr:rowOff>
    </xdr:from>
    <xdr:to>
      <xdr:col>13</xdr:col>
      <xdr:colOff>0</xdr:colOff>
      <xdr:row>26</xdr:row>
      <xdr:rowOff>542925</xdr:rowOff>
    </xdr:to>
    <xdr:sp>
      <xdr:nvSpPr>
        <xdr:cNvPr id="5" name="Straight Connector 8"/>
        <xdr:cNvSpPr>
          <a:spLocks/>
        </xdr:cNvSpPr>
      </xdr:nvSpPr>
      <xdr:spPr>
        <a:xfrm>
          <a:off x="104775" y="5476875"/>
          <a:ext cx="6429375" cy="0"/>
        </a:xfrm>
        <a:prstGeom prst="line">
          <a:avLst/>
        </a:prstGeom>
        <a:noFill/>
        <a:ln w="9525" cmpd="sng">
          <a:solidFill>
            <a:srgbClr val="D7A8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30</xdr:row>
      <xdr:rowOff>238125</xdr:rowOff>
    </xdr:from>
    <xdr:to>
      <xdr:col>13</xdr:col>
      <xdr:colOff>0</xdr:colOff>
      <xdr:row>30</xdr:row>
      <xdr:rowOff>238125</xdr:rowOff>
    </xdr:to>
    <xdr:sp>
      <xdr:nvSpPr>
        <xdr:cNvPr id="6" name="Straight Connector 9"/>
        <xdr:cNvSpPr>
          <a:spLocks/>
        </xdr:cNvSpPr>
      </xdr:nvSpPr>
      <xdr:spPr>
        <a:xfrm>
          <a:off x="104775" y="6324600"/>
          <a:ext cx="6429375" cy="0"/>
        </a:xfrm>
        <a:prstGeom prst="line">
          <a:avLst/>
        </a:prstGeom>
        <a:noFill/>
        <a:ln w="9525" cmpd="sng">
          <a:solidFill>
            <a:srgbClr val="D7A8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33</xdr:row>
      <xdr:rowOff>19050</xdr:rowOff>
    </xdr:from>
    <xdr:to>
      <xdr:col>13</xdr:col>
      <xdr:colOff>0</xdr:colOff>
      <xdr:row>33</xdr:row>
      <xdr:rowOff>19050</xdr:rowOff>
    </xdr:to>
    <xdr:sp>
      <xdr:nvSpPr>
        <xdr:cNvPr id="7" name="Straight Connector 10"/>
        <xdr:cNvSpPr>
          <a:spLocks/>
        </xdr:cNvSpPr>
      </xdr:nvSpPr>
      <xdr:spPr>
        <a:xfrm>
          <a:off x="104775" y="8324850"/>
          <a:ext cx="6429375" cy="0"/>
        </a:xfrm>
        <a:prstGeom prst="line">
          <a:avLst/>
        </a:prstGeom>
        <a:noFill/>
        <a:ln w="9525" cmpd="sng">
          <a:solidFill>
            <a:srgbClr val="D7A8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36</xdr:row>
      <xdr:rowOff>180975</xdr:rowOff>
    </xdr:from>
    <xdr:to>
      <xdr:col>13</xdr:col>
      <xdr:colOff>0</xdr:colOff>
      <xdr:row>36</xdr:row>
      <xdr:rowOff>180975</xdr:rowOff>
    </xdr:to>
    <xdr:sp>
      <xdr:nvSpPr>
        <xdr:cNvPr id="8" name="Straight Connector 11"/>
        <xdr:cNvSpPr>
          <a:spLocks/>
        </xdr:cNvSpPr>
      </xdr:nvSpPr>
      <xdr:spPr>
        <a:xfrm>
          <a:off x="104775" y="9182100"/>
          <a:ext cx="6429375" cy="0"/>
        </a:xfrm>
        <a:prstGeom prst="line">
          <a:avLst/>
        </a:prstGeom>
        <a:noFill/>
        <a:ln w="9525" cmpd="sng">
          <a:solidFill>
            <a:srgbClr val="D7A8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104775</xdr:colOff>
      <xdr:row>40</xdr:row>
      <xdr:rowOff>200025</xdr:rowOff>
    </xdr:from>
    <xdr:to>
      <xdr:col>13</xdr:col>
      <xdr:colOff>0</xdr:colOff>
      <xdr:row>40</xdr:row>
      <xdr:rowOff>200025</xdr:rowOff>
    </xdr:to>
    <xdr:sp>
      <xdr:nvSpPr>
        <xdr:cNvPr id="9" name="Straight Connector 12"/>
        <xdr:cNvSpPr>
          <a:spLocks/>
        </xdr:cNvSpPr>
      </xdr:nvSpPr>
      <xdr:spPr>
        <a:xfrm>
          <a:off x="104775" y="10048875"/>
          <a:ext cx="6429375" cy="0"/>
        </a:xfrm>
        <a:prstGeom prst="line">
          <a:avLst/>
        </a:prstGeom>
        <a:noFill/>
        <a:ln w="9525" cmpd="sng">
          <a:solidFill>
            <a:srgbClr val="D7A8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762000</xdr:colOff>
      <xdr:row>26</xdr:row>
      <xdr:rowOff>152400</xdr:rowOff>
    </xdr:from>
    <xdr:to>
      <xdr:col>5</xdr:col>
      <xdr:colOff>257175</xdr:colOff>
      <xdr:row>26</xdr:row>
      <xdr:rowOff>333375</xdr:rowOff>
    </xdr:to>
    <xdr:sp>
      <xdr:nvSpPr>
        <xdr:cNvPr id="10" name="Text Box 8"/>
        <xdr:cNvSpPr txBox="1">
          <a:spLocks noChangeArrowheads="1"/>
        </xdr:cNvSpPr>
      </xdr:nvSpPr>
      <xdr:spPr>
        <a:xfrm>
          <a:off x="2114550" y="5086350"/>
          <a:ext cx="904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Credit Card</a:t>
          </a:r>
        </a:p>
      </xdr:txBody>
    </xdr:sp>
    <xdr:clientData/>
  </xdr:twoCellAnchor>
  <xdr:twoCellAnchor>
    <xdr:from>
      <xdr:col>5</xdr:col>
      <xdr:colOff>428625</xdr:colOff>
      <xdr:row>26</xdr:row>
      <xdr:rowOff>152400</xdr:rowOff>
    </xdr:from>
    <xdr:to>
      <xdr:col>8</xdr:col>
      <xdr:colOff>28575</xdr:colOff>
      <xdr:row>26</xdr:row>
      <xdr:rowOff>333375</xdr:rowOff>
    </xdr:to>
    <xdr:sp>
      <xdr:nvSpPr>
        <xdr:cNvPr id="11" name="Text Box 8"/>
        <xdr:cNvSpPr txBox="1">
          <a:spLocks noChangeArrowheads="1"/>
        </xdr:cNvSpPr>
      </xdr:nvSpPr>
      <xdr:spPr>
        <a:xfrm>
          <a:off x="3190875" y="5086350"/>
          <a:ext cx="981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Cheque</a:t>
          </a:r>
        </a:p>
      </xdr:txBody>
    </xdr:sp>
    <xdr:clientData/>
  </xdr:twoCellAnchor>
  <xdr:twoCellAnchor>
    <xdr:from>
      <xdr:col>9</xdr:col>
      <xdr:colOff>38100</xdr:colOff>
      <xdr:row>26</xdr:row>
      <xdr:rowOff>152400</xdr:rowOff>
    </xdr:from>
    <xdr:to>
      <xdr:col>10</xdr:col>
      <xdr:colOff>171450</xdr:colOff>
      <xdr:row>26</xdr:row>
      <xdr:rowOff>333375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4229100" y="5086350"/>
          <a:ext cx="904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Direct Credit</a:t>
          </a:r>
        </a:p>
      </xdr:txBody>
    </xdr:sp>
    <xdr:clientData/>
  </xdr:twoCellAnchor>
  <xdr:twoCellAnchor>
    <xdr:from>
      <xdr:col>4</xdr:col>
      <xdr:colOff>57150</xdr:colOff>
      <xdr:row>34</xdr:row>
      <xdr:rowOff>104775</xdr:rowOff>
    </xdr:from>
    <xdr:to>
      <xdr:col>11</xdr:col>
      <xdr:colOff>123825</xdr:colOff>
      <xdr:row>35</xdr:row>
      <xdr:rowOff>9525</xdr:rowOff>
    </xdr:to>
    <xdr:sp>
      <xdr:nvSpPr>
        <xdr:cNvPr id="13" name="Text Box 8"/>
        <xdr:cNvSpPr txBox="1">
          <a:spLocks noChangeArrowheads="1"/>
        </xdr:cNvSpPr>
      </xdr:nvSpPr>
      <xdr:spPr>
        <a:xfrm>
          <a:off x="1409700" y="8658225"/>
          <a:ext cx="4705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Yes - I have viewed a copy of and agree to Displayways standard Terms &amp; Conditions</a:t>
          </a:r>
        </a:p>
      </xdr:txBody>
    </xdr:sp>
    <xdr:clientData/>
  </xdr:twoCellAnchor>
  <xdr:twoCellAnchor editAs="oneCell">
    <xdr:from>
      <xdr:col>15</xdr:col>
      <xdr:colOff>104775</xdr:colOff>
      <xdr:row>41</xdr:row>
      <xdr:rowOff>76200</xdr:rowOff>
    </xdr:from>
    <xdr:to>
      <xdr:col>19</xdr:col>
      <xdr:colOff>228600</xdr:colOff>
      <xdr:row>43</xdr:row>
      <xdr:rowOff>123825</xdr:rowOff>
    </xdr:to>
    <xdr:pic>
      <xdr:nvPicPr>
        <xdr:cNvPr id="14" name="HideUnwanted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10258425"/>
          <a:ext cx="2095500" cy="676275"/>
        </a:xfrm>
        <a:prstGeom prst="rect">
          <a:avLst/>
        </a:prstGeom>
        <a:noFill/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DW">
      <a:dk1>
        <a:sysClr val="windowText" lastClr="000000"/>
      </a:dk1>
      <a:lt1>
        <a:sysClr val="window" lastClr="FFFFFF"/>
      </a:lt1>
      <a:dk2>
        <a:srgbClr val="D7A900"/>
      </a:dk2>
      <a:lt2>
        <a:srgbClr val="FFFFFF"/>
      </a:lt2>
      <a:accent1>
        <a:srgbClr val="D7A900"/>
      </a:accent1>
      <a:accent2>
        <a:srgbClr val="000000"/>
      </a:accent2>
      <a:accent3>
        <a:srgbClr val="4D4D4D"/>
      </a:accent3>
      <a:accent4>
        <a:srgbClr val="FCD900"/>
      </a:accent4>
      <a:accent5>
        <a:srgbClr val="FFFFFF"/>
      </a:accent5>
      <a:accent6>
        <a:srgbClr val="FFC000"/>
      </a:accent6>
      <a:hlink>
        <a:srgbClr val="0066FF"/>
      </a:hlink>
      <a:folHlink>
        <a:srgbClr val="6666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isplayways.co.nz/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48"/>
  </sheetPr>
  <dimension ref="A1:O252"/>
  <sheetViews>
    <sheetView showGridLines="0" tabSelected="1" zoomScaleSheetLayoutView="100" zoomScalePageLayoutView="0" workbookViewId="0" topLeftCell="A1">
      <selection activeCell="R11" sqref="R11"/>
    </sheetView>
  </sheetViews>
  <sheetFormatPr defaultColWidth="9.140625" defaultRowHeight="12.75"/>
  <cols>
    <col min="1" max="1" width="6.421875" style="4" customWidth="1"/>
    <col min="2" max="2" width="5.7109375" style="4" customWidth="1"/>
    <col min="3" max="3" width="7.421875" style="4" customWidth="1"/>
    <col min="4" max="4" width="0.71875" style="4" customWidth="1"/>
    <col min="5" max="5" width="21.140625" style="5" customWidth="1"/>
    <col min="6" max="6" width="7.7109375" style="5" customWidth="1"/>
    <col min="7" max="7" width="2.140625" style="5" customWidth="1"/>
    <col min="8" max="8" width="10.8515625" style="5" customWidth="1"/>
    <col min="9" max="9" width="0.71875" style="5" customWidth="1"/>
    <col min="10" max="10" width="11.57421875" style="5" customWidth="1"/>
    <col min="11" max="11" width="15.421875" style="5" customWidth="1"/>
    <col min="12" max="12" width="4.421875" style="4" customWidth="1"/>
    <col min="13" max="13" width="3.7109375" style="4" customWidth="1"/>
    <col min="14" max="14" width="2.28125" style="6" customWidth="1"/>
    <col min="15" max="15" width="10.57421875" style="21" hidden="1" customWidth="1"/>
    <col min="16" max="16" width="2.140625" style="5" customWidth="1"/>
    <col min="17" max="16384" width="9.140625" style="5" customWidth="1"/>
  </cols>
  <sheetData>
    <row r="1" spans="1:15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4"/>
    </row>
    <row r="2" spans="1:15" ht="12.75" customHeight="1">
      <c r="A2" s="106" t="s">
        <v>159</v>
      </c>
      <c r="B2" s="106"/>
      <c r="C2" s="106"/>
      <c r="D2" s="106"/>
      <c r="E2" s="106"/>
      <c r="F2" s="109"/>
      <c r="G2" s="109"/>
      <c r="H2" s="109"/>
      <c r="I2" s="109"/>
      <c r="J2" s="109"/>
      <c r="K2" s="109"/>
      <c r="L2" s="109"/>
      <c r="M2" s="109"/>
      <c r="N2" s="109"/>
      <c r="O2" s="14"/>
    </row>
    <row r="3" spans="1:15" ht="12.75" customHeight="1">
      <c r="A3" s="106"/>
      <c r="B3" s="106"/>
      <c r="C3" s="106"/>
      <c r="D3" s="106"/>
      <c r="E3" s="106"/>
      <c r="F3" s="109"/>
      <c r="G3" s="109"/>
      <c r="H3" s="109"/>
      <c r="I3" s="109"/>
      <c r="J3" s="109"/>
      <c r="K3" s="109"/>
      <c r="L3" s="109"/>
      <c r="M3" s="109"/>
      <c r="N3" s="109"/>
      <c r="O3" s="14"/>
    </row>
    <row r="4" spans="1:15" ht="8.25" customHeight="1">
      <c r="A4" s="106"/>
      <c r="B4" s="106"/>
      <c r="C4" s="106"/>
      <c r="D4" s="106"/>
      <c r="E4" s="106"/>
      <c r="F4" s="97"/>
      <c r="G4" s="97"/>
      <c r="H4" s="97"/>
      <c r="I4" s="97"/>
      <c r="J4" s="97"/>
      <c r="K4" s="97"/>
      <c r="L4" s="97"/>
      <c r="M4" s="97"/>
      <c r="N4" s="97"/>
      <c r="O4" s="14"/>
    </row>
    <row r="5" spans="1:15" ht="15.75" customHeight="1">
      <c r="A5" s="101" t="s">
        <v>163</v>
      </c>
      <c r="B5" s="101"/>
      <c r="C5" s="101"/>
      <c r="D5" s="101"/>
      <c r="E5" s="101"/>
      <c r="F5" s="98"/>
      <c r="G5" s="98"/>
      <c r="H5" s="98"/>
      <c r="I5" s="98"/>
      <c r="J5" s="98"/>
      <c r="K5" s="98"/>
      <c r="L5" s="98"/>
      <c r="M5" s="98"/>
      <c r="N5" s="98"/>
      <c r="O5" s="14"/>
    </row>
    <row r="6" spans="1:15" ht="12.75" customHeight="1">
      <c r="A6" s="58" t="s">
        <v>164</v>
      </c>
      <c r="B6" s="58"/>
      <c r="C6" s="58"/>
      <c r="D6" s="58"/>
      <c r="E6" s="58"/>
      <c r="F6" s="98"/>
      <c r="G6" s="98"/>
      <c r="H6" s="98"/>
      <c r="I6" s="98"/>
      <c r="J6" s="98"/>
      <c r="K6" s="98"/>
      <c r="L6" s="98"/>
      <c r="M6" s="98"/>
      <c r="N6" s="98"/>
      <c r="O6" s="14"/>
    </row>
    <row r="7" spans="1:15" ht="12.75" customHeight="1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4"/>
    </row>
    <row r="8" spans="1:15" ht="19.5" customHeight="1">
      <c r="A8" s="107" t="s">
        <v>160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4"/>
    </row>
    <row r="9" spans="1:15" ht="15.75" customHeight="1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4"/>
    </row>
    <row r="10" spans="1:15" ht="15" customHeight="1">
      <c r="A10" s="110" t="s">
        <v>165</v>
      </c>
      <c r="B10" s="110"/>
      <c r="C10" s="110"/>
      <c r="D10" s="37"/>
      <c r="E10" s="100" t="s">
        <v>485</v>
      </c>
      <c r="F10" s="100"/>
      <c r="G10" s="100"/>
      <c r="H10" s="100"/>
      <c r="I10" s="110" t="s">
        <v>162</v>
      </c>
      <c r="J10" s="110"/>
      <c r="K10" s="99" t="s">
        <v>487</v>
      </c>
      <c r="L10" s="99"/>
      <c r="M10" s="99"/>
      <c r="N10" s="34"/>
      <c r="O10" s="14"/>
    </row>
    <row r="11" spans="1:15" ht="15" customHeight="1">
      <c r="A11" s="110" t="s">
        <v>166</v>
      </c>
      <c r="B11" s="110"/>
      <c r="C11" s="110"/>
      <c r="D11" s="31"/>
      <c r="E11" s="100" t="s">
        <v>486</v>
      </c>
      <c r="F11" s="100"/>
      <c r="G11" s="100"/>
      <c r="H11" s="100"/>
      <c r="I11" s="110" t="s">
        <v>303</v>
      </c>
      <c r="J11" s="110"/>
      <c r="K11" s="57" t="s">
        <v>489</v>
      </c>
      <c r="L11" s="57"/>
      <c r="M11" s="57"/>
      <c r="N11" s="35"/>
      <c r="O11" s="14"/>
    </row>
    <row r="12" spans="1:15" ht="15" customHeight="1">
      <c r="A12" s="110" t="s">
        <v>307</v>
      </c>
      <c r="B12" s="110"/>
      <c r="C12" s="110"/>
      <c r="D12" s="31"/>
      <c r="E12" s="100" t="s">
        <v>488</v>
      </c>
      <c r="F12" s="100"/>
      <c r="G12" s="100"/>
      <c r="H12" s="71" t="s">
        <v>309</v>
      </c>
      <c r="I12" s="71"/>
      <c r="J12" s="71"/>
      <c r="K12" s="43">
        <v>60</v>
      </c>
      <c r="L12" s="39"/>
      <c r="M12" s="39"/>
      <c r="N12" s="35"/>
      <c r="O12" s="14"/>
    </row>
    <row r="13" spans="1:15" ht="15" customHeight="1">
      <c r="A13" s="110"/>
      <c r="B13" s="110"/>
      <c r="C13" s="110"/>
      <c r="D13" s="38"/>
      <c r="E13" s="72"/>
      <c r="F13" s="72"/>
      <c r="G13" s="72"/>
      <c r="H13" s="71" t="s">
        <v>304</v>
      </c>
      <c r="I13" s="71"/>
      <c r="J13" s="71"/>
      <c r="K13" s="43">
        <v>5</v>
      </c>
      <c r="L13" s="39"/>
      <c r="M13" s="39"/>
      <c r="N13" s="36"/>
      <c r="O13" s="14"/>
    </row>
    <row r="14" spans="1:15" ht="20.25" customHeight="1">
      <c r="A14" s="119"/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4"/>
    </row>
    <row r="15" spans="1:15" ht="12.75">
      <c r="A15" s="108" t="s">
        <v>47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4"/>
    </row>
    <row r="16" spans="1:15" ht="6.75" customHeight="1" hidden="1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14"/>
    </row>
    <row r="17" spans="1:15" ht="14.25" customHeight="1">
      <c r="A17" s="115" t="s">
        <v>50</v>
      </c>
      <c r="B17" s="115"/>
      <c r="C17" s="115"/>
      <c r="D17" s="119"/>
      <c r="E17" s="113"/>
      <c r="F17" s="113"/>
      <c r="G17" s="115" t="s">
        <v>57</v>
      </c>
      <c r="H17" s="115"/>
      <c r="I17" s="119"/>
      <c r="J17" s="113"/>
      <c r="K17" s="113"/>
      <c r="L17" s="113"/>
      <c r="M17" s="113"/>
      <c r="N17" s="119"/>
      <c r="O17" s="14"/>
    </row>
    <row r="18" spans="1:15" ht="18" customHeight="1">
      <c r="A18" s="115" t="s">
        <v>49</v>
      </c>
      <c r="B18" s="115"/>
      <c r="C18" s="115"/>
      <c r="D18" s="119"/>
      <c r="E18" s="113"/>
      <c r="F18" s="113"/>
      <c r="G18" s="112" t="s">
        <v>51</v>
      </c>
      <c r="H18" s="112"/>
      <c r="I18" s="119"/>
      <c r="J18" s="113"/>
      <c r="K18" s="113"/>
      <c r="L18" s="113"/>
      <c r="M18" s="113"/>
      <c r="N18" s="119"/>
      <c r="O18" s="14"/>
    </row>
    <row r="19" spans="1:15" ht="18" customHeight="1">
      <c r="A19" s="112" t="s">
        <v>55</v>
      </c>
      <c r="B19" s="112"/>
      <c r="C19" s="112"/>
      <c r="D19" s="119"/>
      <c r="E19" s="113"/>
      <c r="F19" s="113"/>
      <c r="G19" s="112" t="s">
        <v>52</v>
      </c>
      <c r="H19" s="112"/>
      <c r="I19" s="119"/>
      <c r="J19" s="113"/>
      <c r="K19" s="113"/>
      <c r="L19" s="113"/>
      <c r="M19" s="113"/>
      <c r="N19" s="119"/>
      <c r="O19" s="14"/>
    </row>
    <row r="20" spans="1:15" ht="18" customHeight="1">
      <c r="A20" s="115" t="s">
        <v>56</v>
      </c>
      <c r="B20" s="115"/>
      <c r="C20" s="115"/>
      <c r="D20" s="119"/>
      <c r="E20" s="113"/>
      <c r="F20" s="113"/>
      <c r="G20" s="112" t="s">
        <v>53</v>
      </c>
      <c r="H20" s="112"/>
      <c r="I20" s="119"/>
      <c r="J20" s="113"/>
      <c r="K20" s="113"/>
      <c r="L20" s="113"/>
      <c r="M20" s="113"/>
      <c r="N20" s="119"/>
      <c r="O20" s="14"/>
    </row>
    <row r="21" spans="1:15" ht="18" customHeight="1">
      <c r="A21" s="115"/>
      <c r="B21" s="115"/>
      <c r="C21" s="115"/>
      <c r="D21" s="119"/>
      <c r="E21" s="113"/>
      <c r="F21" s="113"/>
      <c r="G21" s="112" t="s">
        <v>54</v>
      </c>
      <c r="H21" s="112"/>
      <c r="I21" s="119"/>
      <c r="J21" s="113"/>
      <c r="K21" s="113"/>
      <c r="L21" s="113"/>
      <c r="M21" s="113"/>
      <c r="N21" s="119"/>
      <c r="O21" s="14"/>
    </row>
    <row r="22" spans="1:15" ht="18" customHeight="1">
      <c r="A22" s="115"/>
      <c r="B22" s="115"/>
      <c r="C22" s="115"/>
      <c r="D22" s="119"/>
      <c r="E22" s="113"/>
      <c r="F22" s="113"/>
      <c r="G22" s="112" t="s">
        <v>69</v>
      </c>
      <c r="H22" s="112"/>
      <c r="I22" s="119"/>
      <c r="J22" s="113"/>
      <c r="K22" s="113"/>
      <c r="L22" s="113"/>
      <c r="M22" s="113"/>
      <c r="N22" s="119"/>
      <c r="O22" s="14"/>
    </row>
    <row r="23" spans="1:15" ht="18" customHeight="1">
      <c r="A23" s="112" t="s">
        <v>55</v>
      </c>
      <c r="B23" s="112"/>
      <c r="C23" s="112"/>
      <c r="D23" s="119"/>
      <c r="E23" s="113"/>
      <c r="F23" s="113"/>
      <c r="G23" s="111"/>
      <c r="H23" s="111"/>
      <c r="I23" s="119"/>
      <c r="J23" s="73"/>
      <c r="K23" s="73"/>
      <c r="L23" s="73"/>
      <c r="M23" s="73"/>
      <c r="N23" s="119"/>
      <c r="O23" s="14"/>
    </row>
    <row r="24" spans="1:15" ht="18" customHeight="1">
      <c r="A24" s="112" t="s">
        <v>265</v>
      </c>
      <c r="B24" s="112"/>
      <c r="C24" s="112"/>
      <c r="D24" s="119"/>
      <c r="E24" s="113"/>
      <c r="F24" s="113"/>
      <c r="G24" s="115" t="s">
        <v>64</v>
      </c>
      <c r="H24" s="115"/>
      <c r="I24" s="119"/>
      <c r="J24" s="113"/>
      <c r="K24" s="113"/>
      <c r="L24" s="113"/>
      <c r="M24" s="113"/>
      <c r="N24" s="119"/>
      <c r="O24" s="14"/>
    </row>
    <row r="25" spans="1:15" ht="24" customHeight="1">
      <c r="A25" s="118"/>
      <c r="B25" s="118"/>
      <c r="C25" s="118"/>
      <c r="D25" s="119"/>
      <c r="E25" s="117"/>
      <c r="F25" s="117"/>
      <c r="G25" s="118"/>
      <c r="H25" s="118"/>
      <c r="I25" s="119"/>
      <c r="J25" s="117"/>
      <c r="K25" s="117"/>
      <c r="L25" s="117"/>
      <c r="M25" s="117"/>
      <c r="N25" s="119"/>
      <c r="O25" s="14"/>
    </row>
    <row r="26" spans="1:15" ht="12" customHeight="1">
      <c r="A26" s="116" t="s">
        <v>308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4"/>
    </row>
    <row r="27" spans="1:15" ht="46.5" customHeight="1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4"/>
    </row>
    <row r="28" spans="1:15" ht="12.75">
      <c r="A28" s="116" t="s">
        <v>67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4"/>
    </row>
    <row r="29" spans="1:15" ht="13.5" customHeight="1">
      <c r="A29" s="115" t="s">
        <v>58</v>
      </c>
      <c r="B29" s="115"/>
      <c r="C29" s="115"/>
      <c r="D29" s="1"/>
      <c r="E29" s="113"/>
      <c r="F29" s="113"/>
      <c r="G29" s="115" t="s">
        <v>61</v>
      </c>
      <c r="H29" s="115"/>
      <c r="I29" s="119"/>
      <c r="J29" s="113"/>
      <c r="K29" s="113"/>
      <c r="L29" s="113"/>
      <c r="M29" s="113"/>
      <c r="N29" s="119"/>
      <c r="O29" s="14"/>
    </row>
    <row r="30" spans="1:15" ht="18" customHeight="1">
      <c r="A30" s="115" t="s">
        <v>59</v>
      </c>
      <c r="B30" s="115"/>
      <c r="C30" s="115"/>
      <c r="D30" s="1"/>
      <c r="E30" s="114"/>
      <c r="F30" s="114"/>
      <c r="G30" s="115" t="s">
        <v>60</v>
      </c>
      <c r="H30" s="115"/>
      <c r="I30" s="119"/>
      <c r="J30" s="114"/>
      <c r="K30" s="114"/>
      <c r="L30" s="114"/>
      <c r="M30" s="114"/>
      <c r="N30" s="119"/>
      <c r="O30" s="14"/>
    </row>
    <row r="31" spans="1:15" ht="22.5" customHeight="1">
      <c r="A31" s="98"/>
      <c r="B31" s="98"/>
      <c r="C31" s="98"/>
      <c r="D31" s="2"/>
      <c r="E31" s="77"/>
      <c r="F31" s="77"/>
      <c r="G31" s="56"/>
      <c r="H31" s="56"/>
      <c r="I31" s="119"/>
      <c r="J31" s="77"/>
      <c r="K31" s="77"/>
      <c r="L31" s="77"/>
      <c r="M31" s="77"/>
      <c r="N31" s="119"/>
      <c r="O31" s="14"/>
    </row>
    <row r="32" spans="1:15" ht="12" customHeight="1">
      <c r="A32" s="108" t="s">
        <v>68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4"/>
    </row>
    <row r="33" spans="1:15" s="8" customFormat="1" ht="140.25" customHeight="1">
      <c r="A33" s="78"/>
      <c r="B33" s="78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11"/>
    </row>
    <row r="34" spans="1:15" s="8" customFormat="1" ht="19.5" customHeight="1">
      <c r="A34" s="116" t="s">
        <v>156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"/>
    </row>
    <row r="35" spans="1:15" s="8" customFormat="1" ht="22.5" customHeight="1">
      <c r="A35" s="74" t="s">
        <v>153</v>
      </c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11"/>
    </row>
    <row r="36" spans="1:15" s="8" customFormat="1" ht="12.75" customHeight="1">
      <c r="A36" s="82" t="s">
        <v>313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11" t="b">
        <v>1</v>
      </c>
    </row>
    <row r="37" spans="1:15" s="8" customFormat="1" ht="15" customHeight="1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11"/>
    </row>
    <row r="38" spans="1:15" s="12" customFormat="1" ht="14.25" customHeight="1">
      <c r="A38" s="76" t="s">
        <v>310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15"/>
    </row>
    <row r="39" spans="1:15" ht="22.5" customHeight="1">
      <c r="A39" s="74" t="s">
        <v>157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14"/>
    </row>
    <row r="40" spans="1:15" s="13" customFormat="1" ht="15" customHeight="1">
      <c r="A40" s="74" t="s">
        <v>152</v>
      </c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16"/>
    </row>
    <row r="41" spans="1:15" ht="26.25" customHeight="1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4"/>
    </row>
    <row r="42" spans="1:15" ht="19.5" customHeight="1">
      <c r="A42" s="103" t="s">
        <v>161</v>
      </c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4"/>
    </row>
    <row r="43" spans="1:15" s="9" customFormat="1" ht="30" customHeight="1">
      <c r="A43" s="81" t="s">
        <v>154</v>
      </c>
      <c r="B43" s="81"/>
      <c r="C43" s="83" t="str">
        <f>ShowName</f>
        <v>2014 International ALGIM Conference</v>
      </c>
      <c r="D43" s="83"/>
      <c r="E43" s="83"/>
      <c r="F43" s="83"/>
      <c r="G43" s="80" t="s">
        <v>155</v>
      </c>
      <c r="H43" s="80"/>
      <c r="I43" s="23"/>
      <c r="J43" s="32">
        <f>StandNo</f>
        <v>0</v>
      </c>
      <c r="K43" s="31" t="s">
        <v>70</v>
      </c>
      <c r="L43" s="91" t="str">
        <f>JobNo</f>
        <v>A13467</v>
      </c>
      <c r="M43" s="91"/>
      <c r="N43" s="91"/>
      <c r="O43" s="17"/>
    </row>
    <row r="44" spans="1:15" s="9" customFormat="1" ht="15.75" customHeight="1">
      <c r="A44" s="68" t="s">
        <v>0</v>
      </c>
      <c r="B44" s="69"/>
      <c r="C44" s="85" t="s">
        <v>1</v>
      </c>
      <c r="D44" s="86"/>
      <c r="E44" s="86"/>
      <c r="F44" s="87"/>
      <c r="G44" s="105" t="s">
        <v>47</v>
      </c>
      <c r="H44" s="68"/>
      <c r="I44" s="68"/>
      <c r="J44" s="68"/>
      <c r="K44" s="69"/>
      <c r="L44" s="22" t="s">
        <v>2</v>
      </c>
      <c r="M44" s="89" t="s">
        <v>65</v>
      </c>
      <c r="N44" s="90"/>
      <c r="O44" s="18" t="s">
        <v>48</v>
      </c>
    </row>
    <row r="45" spans="1:15" s="7" customFormat="1" ht="12.75" customHeight="1">
      <c r="A45" s="84"/>
      <c r="B45" s="84"/>
      <c r="C45" s="88" t="s">
        <v>266</v>
      </c>
      <c r="D45" s="88"/>
      <c r="E45" s="88"/>
      <c r="F45" s="88"/>
      <c r="G45" s="70"/>
      <c r="H45" s="70"/>
      <c r="I45" s="70"/>
      <c r="J45" s="70"/>
      <c r="K45" s="70"/>
      <c r="L45" s="24"/>
      <c r="M45" s="79"/>
      <c r="N45" s="79"/>
      <c r="O45" s="19">
        <f aca="true" t="shared" si="0" ref="O45:O126">IF(M45="POA",0,M45*L45)</f>
        <v>0</v>
      </c>
    </row>
    <row r="46" spans="1:15" s="7" customFormat="1" ht="12.75" customHeight="1">
      <c r="A46" s="121" t="s">
        <v>267</v>
      </c>
      <c r="B46" s="122"/>
      <c r="C46" s="46" t="s">
        <v>374</v>
      </c>
      <c r="D46" s="44"/>
      <c r="E46" s="44"/>
      <c r="F46" s="44"/>
      <c r="G46" s="66"/>
      <c r="H46" s="66"/>
      <c r="I46" s="66"/>
      <c r="J46" s="66"/>
      <c r="K46" s="67"/>
      <c r="L46" s="27"/>
      <c r="M46" s="123">
        <v>320</v>
      </c>
      <c r="N46" s="124"/>
      <c r="O46" s="19">
        <f t="shared" si="0"/>
        <v>0</v>
      </c>
    </row>
    <row r="47" spans="1:15" s="7" customFormat="1" ht="12.75" customHeight="1">
      <c r="A47" s="121" t="s">
        <v>268</v>
      </c>
      <c r="B47" s="122"/>
      <c r="C47" s="120" t="s">
        <v>375</v>
      </c>
      <c r="D47" s="121"/>
      <c r="E47" s="121"/>
      <c r="F47" s="121"/>
      <c r="G47" s="121"/>
      <c r="H47" s="121"/>
      <c r="I47" s="121"/>
      <c r="J47" s="121"/>
      <c r="K47" s="122"/>
      <c r="L47" s="27"/>
      <c r="M47" s="123">
        <v>320</v>
      </c>
      <c r="N47" s="124"/>
      <c r="O47" s="19">
        <f t="shared" si="0"/>
        <v>0</v>
      </c>
    </row>
    <row r="48" spans="1:15" s="7" customFormat="1" ht="12.75" customHeight="1">
      <c r="A48" s="121" t="s">
        <v>269</v>
      </c>
      <c r="B48" s="122"/>
      <c r="C48" s="120" t="s">
        <v>376</v>
      </c>
      <c r="D48" s="121"/>
      <c r="E48" s="121"/>
      <c r="F48" s="121"/>
      <c r="G48" s="121"/>
      <c r="H48" s="121"/>
      <c r="I48" s="121"/>
      <c r="J48" s="121"/>
      <c r="K48" s="122"/>
      <c r="L48" s="27"/>
      <c r="M48" s="123">
        <v>415</v>
      </c>
      <c r="N48" s="124"/>
      <c r="O48" s="19">
        <f t="shared" si="0"/>
        <v>0</v>
      </c>
    </row>
    <row r="49" spans="1:15" s="7" customFormat="1" ht="12.75" customHeight="1">
      <c r="A49" s="121" t="s">
        <v>270</v>
      </c>
      <c r="B49" s="122"/>
      <c r="C49" s="120" t="s">
        <v>377</v>
      </c>
      <c r="D49" s="121"/>
      <c r="E49" s="121"/>
      <c r="F49" s="121"/>
      <c r="G49" s="132"/>
      <c r="H49" s="132"/>
      <c r="I49" s="132"/>
      <c r="J49" s="132"/>
      <c r="K49" s="133"/>
      <c r="L49" s="27"/>
      <c r="M49" s="123">
        <v>415</v>
      </c>
      <c r="N49" s="124"/>
      <c r="O49" s="19">
        <f t="shared" si="0"/>
        <v>0</v>
      </c>
    </row>
    <row r="50" spans="1:15" s="7" customFormat="1" ht="12.75" customHeight="1">
      <c r="A50" s="121" t="s">
        <v>271</v>
      </c>
      <c r="B50" s="122"/>
      <c r="C50" s="120" t="s">
        <v>378</v>
      </c>
      <c r="D50" s="121"/>
      <c r="E50" s="121"/>
      <c r="F50" s="121"/>
      <c r="G50" s="132"/>
      <c r="H50" s="132"/>
      <c r="I50" s="132"/>
      <c r="J50" s="132"/>
      <c r="K50" s="133"/>
      <c r="L50" s="27"/>
      <c r="M50" s="123">
        <v>450</v>
      </c>
      <c r="N50" s="124"/>
      <c r="O50" s="19">
        <f t="shared" si="0"/>
        <v>0</v>
      </c>
    </row>
    <row r="51" spans="1:15" s="7" customFormat="1" ht="12.75" customHeight="1">
      <c r="A51" s="121" t="s">
        <v>272</v>
      </c>
      <c r="B51" s="122"/>
      <c r="C51" s="120" t="s">
        <v>379</v>
      </c>
      <c r="D51" s="121"/>
      <c r="E51" s="121"/>
      <c r="F51" s="121"/>
      <c r="G51" s="132"/>
      <c r="H51" s="132"/>
      <c r="I51" s="132"/>
      <c r="J51" s="132"/>
      <c r="K51" s="133"/>
      <c r="L51" s="27"/>
      <c r="M51" s="123">
        <v>450</v>
      </c>
      <c r="N51" s="124"/>
      <c r="O51" s="19">
        <f t="shared" si="0"/>
        <v>0</v>
      </c>
    </row>
    <row r="52" spans="1:15" s="7" customFormat="1" ht="12.75" customHeight="1">
      <c r="A52" s="121" t="s">
        <v>273</v>
      </c>
      <c r="B52" s="122"/>
      <c r="C52" s="120" t="s">
        <v>386</v>
      </c>
      <c r="D52" s="121"/>
      <c r="E52" s="121"/>
      <c r="F52" s="121"/>
      <c r="G52" s="132"/>
      <c r="H52" s="132"/>
      <c r="I52" s="132"/>
      <c r="J52" s="132"/>
      <c r="K52" s="133"/>
      <c r="L52" s="27"/>
      <c r="M52" s="123">
        <v>295</v>
      </c>
      <c r="N52" s="124"/>
      <c r="O52" s="19">
        <f t="shared" si="0"/>
        <v>0</v>
      </c>
    </row>
    <row r="53" spans="1:15" s="7" customFormat="1" ht="12.75" customHeight="1">
      <c r="A53" s="121" t="s">
        <v>274</v>
      </c>
      <c r="B53" s="122"/>
      <c r="C53" s="120" t="s">
        <v>387</v>
      </c>
      <c r="D53" s="121"/>
      <c r="E53" s="121"/>
      <c r="F53" s="121"/>
      <c r="G53" s="132"/>
      <c r="H53" s="132"/>
      <c r="I53" s="132"/>
      <c r="J53" s="132"/>
      <c r="K53" s="133"/>
      <c r="L53" s="27"/>
      <c r="M53" s="123">
        <v>295</v>
      </c>
      <c r="N53" s="124"/>
      <c r="O53" s="19">
        <f t="shared" si="0"/>
        <v>0</v>
      </c>
    </row>
    <row r="54" spans="1:15" s="7" customFormat="1" ht="12.75" customHeight="1">
      <c r="A54" s="121" t="s">
        <v>275</v>
      </c>
      <c r="B54" s="122"/>
      <c r="C54" s="120" t="s">
        <v>373</v>
      </c>
      <c r="D54" s="121"/>
      <c r="E54" s="121"/>
      <c r="F54" s="121"/>
      <c r="G54" s="132"/>
      <c r="H54" s="132"/>
      <c r="I54" s="132"/>
      <c r="J54" s="132"/>
      <c r="K54" s="133"/>
      <c r="L54" s="27"/>
      <c r="M54" s="123">
        <v>425</v>
      </c>
      <c r="N54" s="124"/>
      <c r="O54" s="19">
        <f t="shared" si="0"/>
        <v>0</v>
      </c>
    </row>
    <row r="55" spans="1:15" s="7" customFormat="1" ht="12.75" customHeight="1">
      <c r="A55" s="121" t="s">
        <v>276</v>
      </c>
      <c r="B55" s="122"/>
      <c r="C55" s="120" t="s">
        <v>372</v>
      </c>
      <c r="D55" s="121"/>
      <c r="E55" s="121"/>
      <c r="F55" s="121"/>
      <c r="G55" s="134"/>
      <c r="H55" s="134"/>
      <c r="I55" s="134"/>
      <c r="J55" s="134"/>
      <c r="K55" s="135"/>
      <c r="L55" s="27"/>
      <c r="M55" s="123">
        <v>425</v>
      </c>
      <c r="N55" s="124"/>
      <c r="O55" s="19">
        <f t="shared" si="0"/>
        <v>0</v>
      </c>
    </row>
    <row r="56" spans="1:15" s="7" customFormat="1" ht="12.75" customHeight="1">
      <c r="A56" s="121" t="s">
        <v>277</v>
      </c>
      <c r="B56" s="122"/>
      <c r="C56" s="120" t="s">
        <v>380</v>
      </c>
      <c r="D56" s="121"/>
      <c r="E56" s="121"/>
      <c r="F56" s="121"/>
      <c r="G56" s="132"/>
      <c r="H56" s="132"/>
      <c r="I56" s="132"/>
      <c r="J56" s="132"/>
      <c r="K56" s="133"/>
      <c r="L56" s="27"/>
      <c r="M56" s="123">
        <v>195</v>
      </c>
      <c r="N56" s="124"/>
      <c r="O56" s="19">
        <f t="shared" si="0"/>
        <v>0</v>
      </c>
    </row>
    <row r="57" spans="1:15" s="7" customFormat="1" ht="12.75" customHeight="1">
      <c r="A57" s="121" t="s">
        <v>278</v>
      </c>
      <c r="B57" s="122"/>
      <c r="C57" s="120" t="s">
        <v>381</v>
      </c>
      <c r="D57" s="121"/>
      <c r="E57" s="121"/>
      <c r="F57" s="121"/>
      <c r="G57" s="132"/>
      <c r="H57" s="132"/>
      <c r="I57" s="132"/>
      <c r="J57" s="132"/>
      <c r="K57" s="133"/>
      <c r="L57" s="27"/>
      <c r="M57" s="123">
        <v>290</v>
      </c>
      <c r="N57" s="124"/>
      <c r="O57" s="19">
        <f t="shared" si="0"/>
        <v>0</v>
      </c>
    </row>
    <row r="58" spans="1:15" s="7" customFormat="1" ht="12.75" customHeight="1">
      <c r="A58" s="121" t="s">
        <v>279</v>
      </c>
      <c r="B58" s="122"/>
      <c r="C58" s="120" t="s">
        <v>382</v>
      </c>
      <c r="D58" s="121"/>
      <c r="E58" s="121"/>
      <c r="F58" s="121"/>
      <c r="G58" s="132"/>
      <c r="H58" s="132"/>
      <c r="I58" s="132"/>
      <c r="J58" s="132"/>
      <c r="K58" s="133"/>
      <c r="L58" s="27"/>
      <c r="M58" s="123">
        <v>290</v>
      </c>
      <c r="N58" s="124"/>
      <c r="O58" s="19">
        <f t="shared" si="0"/>
        <v>0</v>
      </c>
    </row>
    <row r="59" spans="1:15" s="7" customFormat="1" ht="12.75" customHeight="1">
      <c r="A59" s="121" t="s">
        <v>280</v>
      </c>
      <c r="B59" s="122"/>
      <c r="C59" s="120" t="s">
        <v>385</v>
      </c>
      <c r="D59" s="121"/>
      <c r="E59" s="121"/>
      <c r="F59" s="121"/>
      <c r="G59" s="132"/>
      <c r="H59" s="132"/>
      <c r="I59" s="132"/>
      <c r="J59" s="132"/>
      <c r="K59" s="133"/>
      <c r="L59" s="27"/>
      <c r="M59" s="123">
        <v>290</v>
      </c>
      <c r="N59" s="124"/>
      <c r="O59" s="19">
        <f t="shared" si="0"/>
        <v>0</v>
      </c>
    </row>
    <row r="60" spans="1:15" s="7" customFormat="1" ht="12.75" customHeight="1">
      <c r="A60" s="121" t="s">
        <v>281</v>
      </c>
      <c r="B60" s="122"/>
      <c r="C60" s="120" t="s">
        <v>388</v>
      </c>
      <c r="D60" s="121"/>
      <c r="E60" s="121"/>
      <c r="F60" s="121"/>
      <c r="G60" s="132"/>
      <c r="H60" s="132"/>
      <c r="I60" s="132"/>
      <c r="J60" s="132"/>
      <c r="K60" s="133"/>
      <c r="L60" s="27"/>
      <c r="M60" s="123">
        <v>220</v>
      </c>
      <c r="N60" s="124"/>
      <c r="O60" s="19">
        <f t="shared" si="0"/>
        <v>0</v>
      </c>
    </row>
    <row r="61" spans="1:15" s="7" customFormat="1" ht="12.75" customHeight="1">
      <c r="A61" s="121" t="s">
        <v>282</v>
      </c>
      <c r="B61" s="122"/>
      <c r="C61" s="120" t="s">
        <v>419</v>
      </c>
      <c r="D61" s="121"/>
      <c r="E61" s="121"/>
      <c r="F61" s="121"/>
      <c r="G61" s="132"/>
      <c r="H61" s="132"/>
      <c r="I61" s="132"/>
      <c r="J61" s="132"/>
      <c r="K61" s="133"/>
      <c r="L61" s="27"/>
      <c r="M61" s="123">
        <v>220</v>
      </c>
      <c r="N61" s="124"/>
      <c r="O61" s="19">
        <f t="shared" si="0"/>
        <v>0</v>
      </c>
    </row>
    <row r="62" spans="1:15" s="7" customFormat="1" ht="12.75" customHeight="1">
      <c r="A62" s="121" t="s">
        <v>283</v>
      </c>
      <c r="B62" s="122"/>
      <c r="C62" s="120" t="s">
        <v>383</v>
      </c>
      <c r="D62" s="121"/>
      <c r="E62" s="121"/>
      <c r="F62" s="121"/>
      <c r="G62" s="132"/>
      <c r="H62" s="132"/>
      <c r="I62" s="132"/>
      <c r="J62" s="132"/>
      <c r="K62" s="133"/>
      <c r="L62" s="27"/>
      <c r="M62" s="123">
        <v>270</v>
      </c>
      <c r="N62" s="124"/>
      <c r="O62" s="19">
        <f t="shared" si="0"/>
        <v>0</v>
      </c>
    </row>
    <row r="63" spans="1:15" s="7" customFormat="1" ht="12.75" customHeight="1">
      <c r="A63" s="121" t="s">
        <v>284</v>
      </c>
      <c r="B63" s="122"/>
      <c r="C63" s="120" t="s">
        <v>384</v>
      </c>
      <c r="D63" s="121"/>
      <c r="E63" s="121"/>
      <c r="F63" s="121"/>
      <c r="G63" s="132"/>
      <c r="H63" s="132"/>
      <c r="I63" s="132"/>
      <c r="J63" s="132"/>
      <c r="K63" s="133"/>
      <c r="L63" s="27"/>
      <c r="M63" s="123">
        <v>270</v>
      </c>
      <c r="N63" s="124"/>
      <c r="O63" s="19">
        <f t="shared" si="0"/>
        <v>0</v>
      </c>
    </row>
    <row r="64" spans="1:15" s="7" customFormat="1" ht="12.75" customHeight="1">
      <c r="A64" s="121"/>
      <c r="B64" s="122"/>
      <c r="C64" s="120"/>
      <c r="D64" s="121"/>
      <c r="E64" s="121"/>
      <c r="F64" s="121"/>
      <c r="G64" s="132"/>
      <c r="H64" s="132"/>
      <c r="I64" s="132"/>
      <c r="J64" s="132"/>
      <c r="K64" s="133"/>
      <c r="L64" s="27"/>
      <c r="M64" s="123"/>
      <c r="N64" s="124"/>
      <c r="O64" s="19">
        <f t="shared" si="0"/>
        <v>0</v>
      </c>
    </row>
    <row r="65" spans="1:15" s="7" customFormat="1" ht="12.75" customHeight="1">
      <c r="A65" s="136"/>
      <c r="B65" s="136"/>
      <c r="C65" s="137" t="s">
        <v>23</v>
      </c>
      <c r="D65" s="137"/>
      <c r="E65" s="137"/>
      <c r="F65" s="137"/>
      <c r="G65" s="138"/>
      <c r="H65" s="138"/>
      <c r="I65" s="138"/>
      <c r="J65" s="138"/>
      <c r="K65" s="138"/>
      <c r="L65" s="41"/>
      <c r="M65" s="139"/>
      <c r="N65" s="139"/>
      <c r="O65" s="19">
        <f t="shared" si="0"/>
        <v>0</v>
      </c>
    </row>
    <row r="66" spans="1:15" s="7" customFormat="1" ht="12.75" customHeight="1">
      <c r="A66" s="121" t="s">
        <v>3</v>
      </c>
      <c r="B66" s="122"/>
      <c r="C66" s="120" t="s">
        <v>71</v>
      </c>
      <c r="D66" s="121"/>
      <c r="E66" s="121"/>
      <c r="F66" s="122"/>
      <c r="G66" s="125" t="s">
        <v>423</v>
      </c>
      <c r="H66" s="126"/>
      <c r="I66" s="126"/>
      <c r="J66" s="126"/>
      <c r="K66" s="127"/>
      <c r="L66" s="27"/>
      <c r="M66" s="123">
        <v>45</v>
      </c>
      <c r="N66" s="124"/>
      <c r="O66" s="19">
        <f t="shared" si="0"/>
        <v>0</v>
      </c>
    </row>
    <row r="67" spans="1:15" s="7" customFormat="1" ht="12.75" customHeight="1">
      <c r="A67" s="121" t="s">
        <v>4</v>
      </c>
      <c r="B67" s="122"/>
      <c r="C67" s="120" t="s">
        <v>72</v>
      </c>
      <c r="D67" s="121"/>
      <c r="E67" s="121"/>
      <c r="F67" s="122"/>
      <c r="G67" s="125" t="s">
        <v>424</v>
      </c>
      <c r="H67" s="126"/>
      <c r="I67" s="126"/>
      <c r="J67" s="126"/>
      <c r="K67" s="127"/>
      <c r="L67" s="27"/>
      <c r="M67" s="123">
        <v>55</v>
      </c>
      <c r="N67" s="124"/>
      <c r="O67" s="19">
        <f t="shared" si="0"/>
        <v>0</v>
      </c>
    </row>
    <row r="68" spans="1:15" s="7" customFormat="1" ht="12.75" customHeight="1">
      <c r="A68" s="121" t="s">
        <v>342</v>
      </c>
      <c r="B68" s="122"/>
      <c r="C68" s="120" t="s">
        <v>73</v>
      </c>
      <c r="D68" s="121"/>
      <c r="E68" s="121"/>
      <c r="F68" s="122"/>
      <c r="G68" s="125" t="s">
        <v>425</v>
      </c>
      <c r="H68" s="126"/>
      <c r="I68" s="126"/>
      <c r="J68" s="126"/>
      <c r="K68" s="127"/>
      <c r="L68" s="27"/>
      <c r="M68" s="123">
        <v>65</v>
      </c>
      <c r="N68" s="124"/>
      <c r="O68" s="19">
        <f t="shared" si="0"/>
        <v>0</v>
      </c>
    </row>
    <row r="69" spans="1:15" s="7" customFormat="1" ht="12.75" customHeight="1">
      <c r="A69" s="121" t="s">
        <v>171</v>
      </c>
      <c r="B69" s="122"/>
      <c r="C69" s="120" t="s">
        <v>409</v>
      </c>
      <c r="D69" s="121"/>
      <c r="E69" s="121"/>
      <c r="F69" s="122"/>
      <c r="G69" s="125"/>
      <c r="H69" s="126"/>
      <c r="I69" s="126"/>
      <c r="J69" s="126"/>
      <c r="K69" s="127"/>
      <c r="L69" s="27"/>
      <c r="M69" s="123">
        <v>65</v>
      </c>
      <c r="N69" s="124"/>
      <c r="O69" s="19">
        <f t="shared" si="0"/>
        <v>0</v>
      </c>
    </row>
    <row r="70" spans="1:15" s="7" customFormat="1" ht="12.75" customHeight="1">
      <c r="A70" s="121" t="s">
        <v>169</v>
      </c>
      <c r="B70" s="122"/>
      <c r="C70" s="120" t="s">
        <v>174</v>
      </c>
      <c r="D70" s="121"/>
      <c r="E70" s="121"/>
      <c r="F70" s="122"/>
      <c r="G70" s="125" t="s">
        <v>426</v>
      </c>
      <c r="H70" s="126"/>
      <c r="I70" s="126"/>
      <c r="J70" s="126"/>
      <c r="K70" s="127"/>
      <c r="L70" s="27"/>
      <c r="M70" s="123">
        <v>70</v>
      </c>
      <c r="N70" s="124"/>
      <c r="O70" s="19">
        <f t="shared" si="0"/>
        <v>0</v>
      </c>
    </row>
    <row r="71" spans="1:15" s="7" customFormat="1" ht="12.75" customHeight="1">
      <c r="A71" s="121" t="s">
        <v>170</v>
      </c>
      <c r="B71" s="122"/>
      <c r="C71" s="120" t="s">
        <v>175</v>
      </c>
      <c r="D71" s="121"/>
      <c r="E71" s="121"/>
      <c r="F71" s="122"/>
      <c r="G71" s="125" t="s">
        <v>420</v>
      </c>
      <c r="H71" s="126"/>
      <c r="I71" s="126"/>
      <c r="J71" s="126"/>
      <c r="K71" s="127"/>
      <c r="L71" s="27"/>
      <c r="M71" s="123">
        <v>60</v>
      </c>
      <c r="N71" s="124"/>
      <c r="O71" s="19">
        <f t="shared" si="0"/>
        <v>0</v>
      </c>
    </row>
    <row r="72" spans="1:15" s="7" customFormat="1" ht="12.75" customHeight="1">
      <c r="A72" s="121" t="s">
        <v>167</v>
      </c>
      <c r="B72" s="122"/>
      <c r="C72" s="120" t="s">
        <v>172</v>
      </c>
      <c r="D72" s="121"/>
      <c r="E72" s="121"/>
      <c r="F72" s="122"/>
      <c r="G72" s="125" t="s">
        <v>438</v>
      </c>
      <c r="H72" s="126"/>
      <c r="I72" s="126"/>
      <c r="J72" s="126"/>
      <c r="K72" s="127"/>
      <c r="L72" s="27"/>
      <c r="M72" s="123">
        <v>110.5</v>
      </c>
      <c r="N72" s="124"/>
      <c r="O72" s="19">
        <f t="shared" si="0"/>
        <v>0</v>
      </c>
    </row>
    <row r="73" spans="1:15" s="7" customFormat="1" ht="12.75" customHeight="1">
      <c r="A73" s="121" t="s">
        <v>168</v>
      </c>
      <c r="B73" s="122"/>
      <c r="C73" s="120" t="s">
        <v>173</v>
      </c>
      <c r="D73" s="121"/>
      <c r="E73" s="121"/>
      <c r="F73" s="122"/>
      <c r="G73" s="125" t="s">
        <v>176</v>
      </c>
      <c r="H73" s="126"/>
      <c r="I73" s="126"/>
      <c r="J73" s="126"/>
      <c r="K73" s="127"/>
      <c r="L73" s="27"/>
      <c r="M73" s="123">
        <v>45</v>
      </c>
      <c r="N73" s="124"/>
      <c r="O73" s="19">
        <f t="shared" si="0"/>
        <v>0</v>
      </c>
    </row>
    <row r="74" spans="1:15" s="7" customFormat="1" ht="12.75" customHeight="1">
      <c r="A74" s="121" t="s">
        <v>79</v>
      </c>
      <c r="B74" s="122"/>
      <c r="C74" s="120" t="s">
        <v>74</v>
      </c>
      <c r="D74" s="121"/>
      <c r="E74" s="121"/>
      <c r="F74" s="122"/>
      <c r="G74" s="125" t="s">
        <v>78</v>
      </c>
      <c r="H74" s="126"/>
      <c r="I74" s="126"/>
      <c r="J74" s="126"/>
      <c r="K74" s="127"/>
      <c r="L74" s="27"/>
      <c r="M74" s="123">
        <v>24</v>
      </c>
      <c r="N74" s="124"/>
      <c r="O74" s="19">
        <f t="shared" si="0"/>
        <v>0</v>
      </c>
    </row>
    <row r="75" spans="1:15" s="7" customFormat="1" ht="12.75" customHeight="1">
      <c r="A75" s="121" t="s">
        <v>80</v>
      </c>
      <c r="B75" s="122"/>
      <c r="C75" s="120" t="s">
        <v>75</v>
      </c>
      <c r="D75" s="121"/>
      <c r="E75" s="121"/>
      <c r="F75" s="122"/>
      <c r="G75" s="125" t="s">
        <v>177</v>
      </c>
      <c r="H75" s="126"/>
      <c r="I75" s="126"/>
      <c r="J75" s="126"/>
      <c r="K75" s="127"/>
      <c r="L75" s="27"/>
      <c r="M75" s="123">
        <v>20.5</v>
      </c>
      <c r="N75" s="124"/>
      <c r="O75" s="19">
        <f t="shared" si="0"/>
        <v>0</v>
      </c>
    </row>
    <row r="76" spans="1:15" s="7" customFormat="1" ht="12.75" customHeight="1">
      <c r="A76" s="121" t="s">
        <v>81</v>
      </c>
      <c r="B76" s="122"/>
      <c r="C76" s="120" t="s">
        <v>76</v>
      </c>
      <c r="D76" s="121"/>
      <c r="E76" s="121"/>
      <c r="F76" s="122"/>
      <c r="G76" s="125" t="s">
        <v>177</v>
      </c>
      <c r="H76" s="126"/>
      <c r="I76" s="126"/>
      <c r="J76" s="126"/>
      <c r="K76" s="127"/>
      <c r="L76" s="27"/>
      <c r="M76" s="123">
        <v>14.5</v>
      </c>
      <c r="N76" s="124"/>
      <c r="O76" s="19">
        <f t="shared" si="0"/>
        <v>0</v>
      </c>
    </row>
    <row r="77" spans="1:15" s="7" customFormat="1" ht="12.75" customHeight="1">
      <c r="A77" s="121" t="s">
        <v>82</v>
      </c>
      <c r="B77" s="122"/>
      <c r="C77" s="120" t="s">
        <v>77</v>
      </c>
      <c r="D77" s="121"/>
      <c r="E77" s="121"/>
      <c r="F77" s="122"/>
      <c r="G77" s="125" t="s">
        <v>178</v>
      </c>
      <c r="H77" s="126"/>
      <c r="I77" s="126"/>
      <c r="J77" s="126"/>
      <c r="K77" s="127"/>
      <c r="L77" s="27"/>
      <c r="M77" s="123">
        <v>19</v>
      </c>
      <c r="N77" s="124"/>
      <c r="O77" s="19">
        <f t="shared" si="0"/>
        <v>0</v>
      </c>
    </row>
    <row r="78" spans="1:15" s="7" customFormat="1" ht="12.75" customHeight="1">
      <c r="A78" s="121"/>
      <c r="B78" s="122"/>
      <c r="C78" s="120"/>
      <c r="D78" s="121"/>
      <c r="E78" s="121"/>
      <c r="F78" s="122"/>
      <c r="G78" s="125"/>
      <c r="H78" s="126"/>
      <c r="I78" s="126"/>
      <c r="J78" s="126"/>
      <c r="K78" s="127"/>
      <c r="L78" s="40"/>
      <c r="M78" s="123"/>
      <c r="N78" s="124"/>
      <c r="O78" s="19">
        <f t="shared" si="0"/>
        <v>0</v>
      </c>
    </row>
    <row r="79" spans="1:15" s="7" customFormat="1" ht="12.75" customHeight="1">
      <c r="A79" s="92"/>
      <c r="B79" s="92"/>
      <c r="C79" s="93" t="s">
        <v>83</v>
      </c>
      <c r="D79" s="93"/>
      <c r="E79" s="93"/>
      <c r="F79" s="93"/>
      <c r="G79" s="102"/>
      <c r="H79" s="102"/>
      <c r="I79" s="102"/>
      <c r="J79" s="102"/>
      <c r="K79" s="102"/>
      <c r="L79" s="25"/>
      <c r="M79" s="129"/>
      <c r="N79" s="129"/>
      <c r="O79" s="19">
        <f t="shared" si="0"/>
        <v>0</v>
      </c>
    </row>
    <row r="80" spans="1:15" s="7" customFormat="1" ht="12.75" customHeight="1">
      <c r="A80" s="121" t="s">
        <v>31</v>
      </c>
      <c r="B80" s="122"/>
      <c r="C80" s="120" t="s">
        <v>86</v>
      </c>
      <c r="D80" s="121"/>
      <c r="E80" s="121"/>
      <c r="F80" s="122"/>
      <c r="G80" s="125" t="s">
        <v>427</v>
      </c>
      <c r="H80" s="126"/>
      <c r="I80" s="126"/>
      <c r="J80" s="126"/>
      <c r="K80" s="127"/>
      <c r="L80" s="27"/>
      <c r="M80" s="123">
        <v>75</v>
      </c>
      <c r="N80" s="124"/>
      <c r="O80" s="19">
        <f t="shared" si="0"/>
        <v>0</v>
      </c>
    </row>
    <row r="81" spans="1:15" s="7" customFormat="1" ht="12.75" customHeight="1">
      <c r="A81" s="121" t="s">
        <v>88</v>
      </c>
      <c r="B81" s="122"/>
      <c r="C81" s="120" t="s">
        <v>87</v>
      </c>
      <c r="D81" s="121"/>
      <c r="E81" s="121"/>
      <c r="F81" s="122"/>
      <c r="G81" s="125" t="s">
        <v>427</v>
      </c>
      <c r="H81" s="126"/>
      <c r="I81" s="126"/>
      <c r="J81" s="126"/>
      <c r="K81" s="127"/>
      <c r="L81" s="27"/>
      <c r="M81" s="123">
        <v>75</v>
      </c>
      <c r="N81" s="124"/>
      <c r="O81" s="19">
        <f t="shared" si="0"/>
        <v>0</v>
      </c>
    </row>
    <row r="82" spans="1:15" s="7" customFormat="1" ht="12.75" customHeight="1">
      <c r="A82" s="121" t="s">
        <v>89</v>
      </c>
      <c r="B82" s="122"/>
      <c r="C82" s="120" t="s">
        <v>180</v>
      </c>
      <c r="D82" s="121"/>
      <c r="E82" s="121"/>
      <c r="F82" s="122"/>
      <c r="G82" s="125" t="s">
        <v>182</v>
      </c>
      <c r="H82" s="126"/>
      <c r="I82" s="126"/>
      <c r="J82" s="126"/>
      <c r="K82" s="127"/>
      <c r="L82" s="27"/>
      <c r="M82" s="123">
        <v>55</v>
      </c>
      <c r="N82" s="124"/>
      <c r="O82" s="19">
        <f t="shared" si="0"/>
        <v>0</v>
      </c>
    </row>
    <row r="83" spans="1:15" s="7" customFormat="1" ht="12.75" customHeight="1">
      <c r="A83" s="121" t="s">
        <v>179</v>
      </c>
      <c r="B83" s="122"/>
      <c r="C83" s="120" t="s">
        <v>181</v>
      </c>
      <c r="D83" s="121"/>
      <c r="E83" s="121"/>
      <c r="F83" s="122"/>
      <c r="G83" s="125" t="s">
        <v>183</v>
      </c>
      <c r="H83" s="126"/>
      <c r="I83" s="126"/>
      <c r="J83" s="126"/>
      <c r="K83" s="127"/>
      <c r="L83" s="27"/>
      <c r="M83" s="123">
        <v>55</v>
      </c>
      <c r="N83" s="124"/>
      <c r="O83" s="19">
        <f t="shared" si="0"/>
        <v>0</v>
      </c>
    </row>
    <row r="84" spans="1:15" s="7" customFormat="1" ht="12.75" customHeight="1">
      <c r="A84" s="121" t="s">
        <v>389</v>
      </c>
      <c r="B84" s="122"/>
      <c r="C84" s="120" t="s">
        <v>390</v>
      </c>
      <c r="D84" s="121"/>
      <c r="E84" s="121"/>
      <c r="F84" s="122"/>
      <c r="G84" s="125" t="s">
        <v>182</v>
      </c>
      <c r="H84" s="126"/>
      <c r="I84" s="126"/>
      <c r="J84" s="126"/>
      <c r="K84" s="127"/>
      <c r="L84" s="27"/>
      <c r="M84" s="123">
        <v>55</v>
      </c>
      <c r="N84" s="124"/>
      <c r="O84" s="19">
        <f t="shared" si="0"/>
        <v>0</v>
      </c>
    </row>
    <row r="85" spans="1:15" s="7" customFormat="1" ht="12.75" customHeight="1">
      <c r="A85" s="121" t="s">
        <v>30</v>
      </c>
      <c r="B85" s="122"/>
      <c r="C85" s="120" t="s">
        <v>84</v>
      </c>
      <c r="D85" s="121"/>
      <c r="E85" s="121"/>
      <c r="F85" s="122"/>
      <c r="G85" s="125" t="s">
        <v>428</v>
      </c>
      <c r="H85" s="126"/>
      <c r="I85" s="126"/>
      <c r="J85" s="126"/>
      <c r="K85" s="127"/>
      <c r="L85" s="27"/>
      <c r="M85" s="123">
        <v>60</v>
      </c>
      <c r="N85" s="124"/>
      <c r="O85" s="19">
        <f t="shared" si="0"/>
        <v>0</v>
      </c>
    </row>
    <row r="86" spans="1:15" s="7" customFormat="1" ht="12.75" customHeight="1">
      <c r="A86" s="44" t="s">
        <v>90</v>
      </c>
      <c r="B86" s="45"/>
      <c r="C86" s="46" t="s">
        <v>85</v>
      </c>
      <c r="D86" s="44"/>
      <c r="E86" s="44"/>
      <c r="F86" s="45"/>
      <c r="G86" s="125" t="s">
        <v>428</v>
      </c>
      <c r="H86" s="126"/>
      <c r="I86" s="126"/>
      <c r="J86" s="126"/>
      <c r="K86" s="127"/>
      <c r="L86" s="27"/>
      <c r="M86" s="123">
        <v>60</v>
      </c>
      <c r="N86" s="128"/>
      <c r="O86" s="19">
        <f t="shared" si="0"/>
        <v>0</v>
      </c>
    </row>
    <row r="87" spans="1:15" s="7" customFormat="1" ht="12.75" customHeight="1">
      <c r="A87" s="121"/>
      <c r="B87" s="122"/>
      <c r="C87" s="120"/>
      <c r="D87" s="121"/>
      <c r="E87" s="121"/>
      <c r="F87" s="122"/>
      <c r="G87" s="125"/>
      <c r="H87" s="126"/>
      <c r="I87" s="126"/>
      <c r="J87" s="126"/>
      <c r="K87" s="127"/>
      <c r="L87" s="40"/>
      <c r="M87" s="123"/>
      <c r="N87" s="124"/>
      <c r="O87" s="19">
        <f t="shared" si="0"/>
        <v>0</v>
      </c>
    </row>
    <row r="88" spans="1:15" s="7" customFormat="1" ht="12.75" customHeight="1">
      <c r="A88" s="92"/>
      <c r="B88" s="92"/>
      <c r="C88" s="93" t="s">
        <v>91</v>
      </c>
      <c r="D88" s="93"/>
      <c r="E88" s="93"/>
      <c r="F88" s="93"/>
      <c r="G88" s="102"/>
      <c r="H88" s="102"/>
      <c r="I88" s="102"/>
      <c r="J88" s="102"/>
      <c r="K88" s="102"/>
      <c r="L88" s="25"/>
      <c r="M88" s="129"/>
      <c r="N88" s="129"/>
      <c r="O88" s="19">
        <f t="shared" si="0"/>
        <v>0</v>
      </c>
    </row>
    <row r="89" spans="1:15" s="7" customFormat="1" ht="12.75" customHeight="1">
      <c r="A89" s="121" t="s">
        <v>33</v>
      </c>
      <c r="B89" s="122"/>
      <c r="C89" s="120" t="s">
        <v>92</v>
      </c>
      <c r="D89" s="121"/>
      <c r="E89" s="121"/>
      <c r="F89" s="122"/>
      <c r="G89" s="125" t="s">
        <v>429</v>
      </c>
      <c r="H89" s="126"/>
      <c r="I89" s="126"/>
      <c r="J89" s="126"/>
      <c r="K89" s="127"/>
      <c r="L89" s="27"/>
      <c r="M89" s="123">
        <v>45</v>
      </c>
      <c r="N89" s="124"/>
      <c r="O89" s="19">
        <f t="shared" si="0"/>
        <v>0</v>
      </c>
    </row>
    <row r="90" spans="1:15" s="7" customFormat="1" ht="12.75" customHeight="1">
      <c r="A90" s="121" t="s">
        <v>34</v>
      </c>
      <c r="B90" s="122"/>
      <c r="C90" s="120" t="s">
        <v>188</v>
      </c>
      <c r="D90" s="121"/>
      <c r="E90" s="121"/>
      <c r="F90" s="122"/>
      <c r="G90" s="125" t="s">
        <v>480</v>
      </c>
      <c r="H90" s="126"/>
      <c r="I90" s="126"/>
      <c r="J90" s="126"/>
      <c r="K90" s="127"/>
      <c r="L90" s="27"/>
      <c r="M90" s="123">
        <v>31.5</v>
      </c>
      <c r="N90" s="124"/>
      <c r="O90" s="19">
        <f t="shared" si="0"/>
        <v>0</v>
      </c>
    </row>
    <row r="91" spans="1:15" s="7" customFormat="1" ht="12.75" customHeight="1">
      <c r="A91" s="121" t="s">
        <v>95</v>
      </c>
      <c r="B91" s="122"/>
      <c r="C91" s="120" t="s">
        <v>189</v>
      </c>
      <c r="D91" s="121"/>
      <c r="E91" s="121"/>
      <c r="F91" s="122"/>
      <c r="G91" s="125" t="s">
        <v>481</v>
      </c>
      <c r="H91" s="126"/>
      <c r="I91" s="126"/>
      <c r="J91" s="126"/>
      <c r="K91" s="127"/>
      <c r="L91" s="27"/>
      <c r="M91" s="123">
        <v>55</v>
      </c>
      <c r="N91" s="124"/>
      <c r="O91" s="19">
        <f t="shared" si="0"/>
        <v>0</v>
      </c>
    </row>
    <row r="92" spans="1:15" s="7" customFormat="1" ht="12.75" customHeight="1">
      <c r="A92" s="121" t="s">
        <v>32</v>
      </c>
      <c r="B92" s="122"/>
      <c r="C92" s="120" t="s">
        <v>93</v>
      </c>
      <c r="D92" s="121"/>
      <c r="E92" s="121"/>
      <c r="F92" s="122"/>
      <c r="G92" s="125" t="s">
        <v>431</v>
      </c>
      <c r="H92" s="126"/>
      <c r="I92" s="126"/>
      <c r="J92" s="126"/>
      <c r="K92" s="127"/>
      <c r="L92" s="27"/>
      <c r="M92" s="123">
        <v>20</v>
      </c>
      <c r="N92" s="124"/>
      <c r="O92" s="19">
        <f t="shared" si="0"/>
        <v>0</v>
      </c>
    </row>
    <row r="93" spans="1:15" s="7" customFormat="1" ht="12.75" customHeight="1">
      <c r="A93" s="121" t="s">
        <v>38</v>
      </c>
      <c r="B93" s="122"/>
      <c r="C93" s="120" t="s">
        <v>190</v>
      </c>
      <c r="D93" s="121"/>
      <c r="E93" s="121"/>
      <c r="F93" s="122"/>
      <c r="G93" s="125" t="s">
        <v>96</v>
      </c>
      <c r="H93" s="126"/>
      <c r="I93" s="126"/>
      <c r="J93" s="126"/>
      <c r="K93" s="127"/>
      <c r="L93" s="27"/>
      <c r="M93" s="123">
        <v>17.8</v>
      </c>
      <c r="N93" s="124"/>
      <c r="O93" s="19">
        <f t="shared" si="0"/>
        <v>0</v>
      </c>
    </row>
    <row r="94" spans="1:15" s="7" customFormat="1" ht="12.75" customHeight="1">
      <c r="A94" s="121" t="s">
        <v>184</v>
      </c>
      <c r="B94" s="122"/>
      <c r="C94" s="120" t="s">
        <v>191</v>
      </c>
      <c r="D94" s="121"/>
      <c r="E94" s="121"/>
      <c r="F94" s="122"/>
      <c r="G94" s="125" t="s">
        <v>482</v>
      </c>
      <c r="H94" s="126"/>
      <c r="I94" s="126"/>
      <c r="J94" s="126"/>
      <c r="K94" s="127"/>
      <c r="L94" s="27"/>
      <c r="M94" s="123">
        <v>17.8</v>
      </c>
      <c r="N94" s="124"/>
      <c r="O94" s="19">
        <f t="shared" si="0"/>
        <v>0</v>
      </c>
    </row>
    <row r="95" spans="1:15" s="7" customFormat="1" ht="12.75" customHeight="1">
      <c r="A95" s="121" t="s">
        <v>39</v>
      </c>
      <c r="B95" s="122"/>
      <c r="C95" s="120" t="s">
        <v>94</v>
      </c>
      <c r="D95" s="121"/>
      <c r="E95" s="121"/>
      <c r="F95" s="122"/>
      <c r="G95" s="125" t="s">
        <v>483</v>
      </c>
      <c r="H95" s="126"/>
      <c r="I95" s="126"/>
      <c r="J95" s="126"/>
      <c r="K95" s="127"/>
      <c r="L95" s="27"/>
      <c r="M95" s="123" t="s">
        <v>46</v>
      </c>
      <c r="N95" s="124"/>
      <c r="O95" s="19">
        <f t="shared" si="0"/>
        <v>0</v>
      </c>
    </row>
    <row r="96" spans="1:15" s="7" customFormat="1" ht="12.75" customHeight="1">
      <c r="A96" s="121" t="s">
        <v>185</v>
      </c>
      <c r="B96" s="122"/>
      <c r="C96" s="120" t="s">
        <v>192</v>
      </c>
      <c r="D96" s="121"/>
      <c r="E96" s="121"/>
      <c r="F96" s="122"/>
      <c r="G96" s="125" t="s">
        <v>194</v>
      </c>
      <c r="H96" s="126"/>
      <c r="I96" s="126"/>
      <c r="J96" s="126"/>
      <c r="K96" s="127"/>
      <c r="L96" s="27"/>
      <c r="M96" s="123">
        <v>125</v>
      </c>
      <c r="N96" s="124"/>
      <c r="O96" s="19">
        <f>IF(M96="POA",0,M96*L96)</f>
        <v>0</v>
      </c>
    </row>
    <row r="97" spans="1:15" s="7" customFormat="1" ht="12.75" customHeight="1">
      <c r="A97" s="121" t="s">
        <v>186</v>
      </c>
      <c r="B97" s="122"/>
      <c r="C97" s="120" t="s">
        <v>347</v>
      </c>
      <c r="D97" s="121"/>
      <c r="E97" s="121"/>
      <c r="F97" s="122"/>
      <c r="G97" s="125" t="s">
        <v>430</v>
      </c>
      <c r="H97" s="126"/>
      <c r="I97" s="126"/>
      <c r="J97" s="126"/>
      <c r="K97" s="127"/>
      <c r="L97" s="27"/>
      <c r="M97" s="123">
        <v>65</v>
      </c>
      <c r="N97" s="124"/>
      <c r="O97" s="19">
        <f t="shared" si="0"/>
        <v>0</v>
      </c>
    </row>
    <row r="98" spans="1:15" s="7" customFormat="1" ht="12.75" customHeight="1">
      <c r="A98" s="121" t="s">
        <v>187</v>
      </c>
      <c r="B98" s="122"/>
      <c r="C98" s="120" t="s">
        <v>193</v>
      </c>
      <c r="D98" s="121"/>
      <c r="E98" s="121"/>
      <c r="F98" s="122"/>
      <c r="G98" s="125" t="s">
        <v>479</v>
      </c>
      <c r="H98" s="126"/>
      <c r="I98" s="126"/>
      <c r="J98" s="126"/>
      <c r="K98" s="127"/>
      <c r="L98" s="27"/>
      <c r="M98" s="123">
        <v>60</v>
      </c>
      <c r="N98" s="124"/>
      <c r="O98" s="19">
        <f>IF(M98="POA",0,M98*L98)</f>
        <v>0</v>
      </c>
    </row>
    <row r="99" spans="1:15" s="7" customFormat="1" ht="12.75" customHeight="1">
      <c r="A99" s="121"/>
      <c r="B99" s="122"/>
      <c r="C99" s="120"/>
      <c r="D99" s="121"/>
      <c r="E99" s="121"/>
      <c r="F99" s="122"/>
      <c r="G99" s="125"/>
      <c r="H99" s="126"/>
      <c r="I99" s="126"/>
      <c r="J99" s="126"/>
      <c r="K99" s="127"/>
      <c r="L99" s="40"/>
      <c r="M99" s="123"/>
      <c r="N99" s="124"/>
      <c r="O99" s="19">
        <f t="shared" si="0"/>
        <v>0</v>
      </c>
    </row>
    <row r="100" spans="1:15" s="7" customFormat="1" ht="12.75" customHeight="1">
      <c r="A100" s="92"/>
      <c r="B100" s="92"/>
      <c r="C100" s="93" t="s">
        <v>97</v>
      </c>
      <c r="D100" s="93"/>
      <c r="E100" s="93"/>
      <c r="F100" s="93"/>
      <c r="G100" s="102"/>
      <c r="H100" s="102"/>
      <c r="I100" s="102"/>
      <c r="J100" s="102"/>
      <c r="K100" s="102"/>
      <c r="L100" s="25"/>
      <c r="M100" s="129"/>
      <c r="N100" s="129"/>
      <c r="O100" s="19">
        <f t="shared" si="0"/>
        <v>0</v>
      </c>
    </row>
    <row r="101" spans="1:15" s="7" customFormat="1" ht="12.75" customHeight="1">
      <c r="A101" s="121" t="s">
        <v>106</v>
      </c>
      <c r="B101" s="122"/>
      <c r="C101" s="120" t="s">
        <v>98</v>
      </c>
      <c r="D101" s="121"/>
      <c r="E101" s="121"/>
      <c r="F101" s="122"/>
      <c r="G101" s="125" t="s">
        <v>104</v>
      </c>
      <c r="H101" s="126"/>
      <c r="I101" s="126"/>
      <c r="J101" s="126"/>
      <c r="K101" s="127"/>
      <c r="L101" s="27"/>
      <c r="M101" s="123">
        <v>390</v>
      </c>
      <c r="N101" s="124"/>
      <c r="O101" s="19">
        <f t="shared" si="0"/>
        <v>0</v>
      </c>
    </row>
    <row r="102" spans="1:15" s="7" customFormat="1" ht="12.75" customHeight="1">
      <c r="A102" s="121" t="s">
        <v>195</v>
      </c>
      <c r="B102" s="122"/>
      <c r="C102" s="120" t="s">
        <v>285</v>
      </c>
      <c r="D102" s="121"/>
      <c r="E102" s="121"/>
      <c r="F102" s="122"/>
      <c r="G102" s="125" t="s">
        <v>103</v>
      </c>
      <c r="H102" s="126"/>
      <c r="I102" s="126"/>
      <c r="J102" s="126"/>
      <c r="K102" s="127"/>
      <c r="L102" s="27"/>
      <c r="M102" s="123">
        <v>490</v>
      </c>
      <c r="N102" s="124"/>
      <c r="O102" s="19">
        <f t="shared" si="0"/>
        <v>0</v>
      </c>
    </row>
    <row r="103" spans="1:15" s="7" customFormat="1" ht="12.75" customHeight="1">
      <c r="A103" s="121" t="s">
        <v>196</v>
      </c>
      <c r="B103" s="122"/>
      <c r="C103" s="120" t="s">
        <v>197</v>
      </c>
      <c r="D103" s="121"/>
      <c r="E103" s="121"/>
      <c r="F103" s="122"/>
      <c r="G103" s="125" t="s">
        <v>102</v>
      </c>
      <c r="H103" s="126"/>
      <c r="I103" s="126"/>
      <c r="J103" s="126"/>
      <c r="K103" s="127"/>
      <c r="L103" s="27"/>
      <c r="M103" s="123">
        <v>690</v>
      </c>
      <c r="N103" s="124"/>
      <c r="O103" s="19">
        <f t="shared" si="0"/>
        <v>0</v>
      </c>
    </row>
    <row r="104" spans="1:15" s="7" customFormat="1" ht="12.75" customHeight="1">
      <c r="A104" s="121" t="s">
        <v>36</v>
      </c>
      <c r="B104" s="122"/>
      <c r="C104" s="120" t="s">
        <v>99</v>
      </c>
      <c r="D104" s="121"/>
      <c r="E104" s="121"/>
      <c r="F104" s="122"/>
      <c r="G104" s="125" t="s">
        <v>101</v>
      </c>
      <c r="H104" s="126"/>
      <c r="I104" s="126"/>
      <c r="J104" s="126"/>
      <c r="K104" s="127"/>
      <c r="L104" s="27"/>
      <c r="M104" s="123">
        <v>180</v>
      </c>
      <c r="N104" s="124"/>
      <c r="O104" s="19">
        <f t="shared" si="0"/>
        <v>0</v>
      </c>
    </row>
    <row r="105" spans="1:15" s="7" customFormat="1" ht="12.75" customHeight="1">
      <c r="A105" s="121" t="s">
        <v>37</v>
      </c>
      <c r="B105" s="122"/>
      <c r="C105" s="120" t="s">
        <v>43</v>
      </c>
      <c r="D105" s="121"/>
      <c r="E105" s="121"/>
      <c r="F105" s="122"/>
      <c r="G105" s="125" t="s">
        <v>100</v>
      </c>
      <c r="H105" s="126"/>
      <c r="I105" s="126"/>
      <c r="J105" s="126"/>
      <c r="K105" s="127"/>
      <c r="L105" s="27"/>
      <c r="M105" s="123">
        <v>120</v>
      </c>
      <c r="N105" s="124"/>
      <c r="O105" s="19">
        <f t="shared" si="0"/>
        <v>0</v>
      </c>
    </row>
    <row r="106" spans="1:15" s="7" customFormat="1" ht="12.75" customHeight="1">
      <c r="A106" s="121"/>
      <c r="B106" s="122"/>
      <c r="C106" s="120"/>
      <c r="D106" s="121"/>
      <c r="E106" s="121"/>
      <c r="F106" s="122"/>
      <c r="G106" s="125"/>
      <c r="H106" s="126"/>
      <c r="I106" s="126"/>
      <c r="J106" s="126"/>
      <c r="K106" s="127"/>
      <c r="L106" s="40"/>
      <c r="M106" s="123"/>
      <c r="N106" s="124"/>
      <c r="O106" s="19">
        <f t="shared" si="0"/>
        <v>0</v>
      </c>
    </row>
    <row r="107" spans="1:15" s="7" customFormat="1" ht="12.75" customHeight="1">
      <c r="A107" s="94"/>
      <c r="B107" s="94"/>
      <c r="C107" s="93" t="s">
        <v>105</v>
      </c>
      <c r="D107" s="93"/>
      <c r="E107" s="93"/>
      <c r="F107" s="93"/>
      <c r="G107" s="95"/>
      <c r="H107" s="95"/>
      <c r="I107" s="95"/>
      <c r="J107" s="95"/>
      <c r="K107" s="95"/>
      <c r="L107" s="26"/>
      <c r="M107" s="96"/>
      <c r="N107" s="96"/>
      <c r="O107" s="19">
        <f t="shared" si="0"/>
        <v>0</v>
      </c>
    </row>
    <row r="108" spans="1:15" s="7" customFormat="1" ht="12.75" customHeight="1">
      <c r="A108" s="121" t="s">
        <v>198</v>
      </c>
      <c r="B108" s="122"/>
      <c r="C108" s="120" t="s">
        <v>206</v>
      </c>
      <c r="D108" s="121"/>
      <c r="E108" s="121"/>
      <c r="F108" s="122"/>
      <c r="G108" s="125" t="s">
        <v>432</v>
      </c>
      <c r="H108" s="126"/>
      <c r="I108" s="126"/>
      <c r="J108" s="126"/>
      <c r="K108" s="127"/>
      <c r="L108" s="27"/>
      <c r="M108" s="123">
        <v>70</v>
      </c>
      <c r="N108" s="124"/>
      <c r="O108" s="19">
        <f t="shared" si="0"/>
        <v>0</v>
      </c>
    </row>
    <row r="109" spans="1:15" s="7" customFormat="1" ht="12.75" customHeight="1">
      <c r="A109" s="121" t="s">
        <v>199</v>
      </c>
      <c r="B109" s="122"/>
      <c r="C109" s="120" t="s">
        <v>207</v>
      </c>
      <c r="D109" s="121"/>
      <c r="E109" s="121"/>
      <c r="F109" s="122"/>
      <c r="G109" s="125" t="s">
        <v>433</v>
      </c>
      <c r="H109" s="126"/>
      <c r="I109" s="126"/>
      <c r="J109" s="126"/>
      <c r="K109" s="127"/>
      <c r="L109" s="27"/>
      <c r="M109" s="123">
        <v>70</v>
      </c>
      <c r="N109" s="124"/>
      <c r="O109" s="19">
        <f t="shared" si="0"/>
        <v>0</v>
      </c>
    </row>
    <row r="110" spans="1:15" s="7" customFormat="1" ht="12.75" customHeight="1">
      <c r="A110" s="121" t="s">
        <v>200</v>
      </c>
      <c r="B110" s="122"/>
      <c r="C110" s="120" t="s">
        <v>208</v>
      </c>
      <c r="D110" s="121"/>
      <c r="E110" s="121"/>
      <c r="F110" s="122"/>
      <c r="G110" s="125" t="s">
        <v>434</v>
      </c>
      <c r="H110" s="126"/>
      <c r="I110" s="126"/>
      <c r="J110" s="126"/>
      <c r="K110" s="127"/>
      <c r="L110" s="27"/>
      <c r="M110" s="123">
        <v>105</v>
      </c>
      <c r="N110" s="124"/>
      <c r="O110" s="19">
        <f t="shared" si="0"/>
        <v>0</v>
      </c>
    </row>
    <row r="111" spans="1:15" s="7" customFormat="1" ht="12.75" customHeight="1">
      <c r="A111" s="121" t="s">
        <v>201</v>
      </c>
      <c r="B111" s="122"/>
      <c r="C111" s="120" t="s">
        <v>107</v>
      </c>
      <c r="D111" s="121"/>
      <c r="E111" s="121"/>
      <c r="F111" s="122"/>
      <c r="G111" s="125" t="s">
        <v>435</v>
      </c>
      <c r="H111" s="126"/>
      <c r="I111" s="126"/>
      <c r="J111" s="126"/>
      <c r="K111" s="127"/>
      <c r="L111" s="27"/>
      <c r="M111" s="123">
        <v>105</v>
      </c>
      <c r="N111" s="124"/>
      <c r="O111" s="19">
        <f t="shared" si="0"/>
        <v>0</v>
      </c>
    </row>
    <row r="112" spans="1:15" s="7" customFormat="1" ht="12.75" customHeight="1">
      <c r="A112" s="121" t="s">
        <v>28</v>
      </c>
      <c r="B112" s="122"/>
      <c r="C112" s="120" t="s">
        <v>209</v>
      </c>
      <c r="D112" s="121"/>
      <c r="E112" s="121"/>
      <c r="F112" s="122"/>
      <c r="G112" s="125" t="s">
        <v>437</v>
      </c>
      <c r="H112" s="126"/>
      <c r="I112" s="126"/>
      <c r="J112" s="126"/>
      <c r="K112" s="127"/>
      <c r="L112" s="27"/>
      <c r="M112" s="123">
        <v>48</v>
      </c>
      <c r="N112" s="124"/>
      <c r="O112" s="19">
        <f t="shared" si="0"/>
        <v>0</v>
      </c>
    </row>
    <row r="113" spans="1:15" s="7" customFormat="1" ht="12.75" customHeight="1">
      <c r="A113" s="121" t="s">
        <v>108</v>
      </c>
      <c r="B113" s="122"/>
      <c r="C113" s="120" t="s">
        <v>210</v>
      </c>
      <c r="D113" s="121"/>
      <c r="E113" s="121"/>
      <c r="F113" s="122"/>
      <c r="G113" s="125" t="s">
        <v>437</v>
      </c>
      <c r="H113" s="126"/>
      <c r="I113" s="126"/>
      <c r="J113" s="126"/>
      <c r="K113" s="127"/>
      <c r="L113" s="27"/>
      <c r="M113" s="123">
        <v>48</v>
      </c>
      <c r="N113" s="124"/>
      <c r="O113" s="19">
        <f t="shared" si="0"/>
        <v>0</v>
      </c>
    </row>
    <row r="114" spans="1:15" s="7" customFormat="1" ht="12.75" customHeight="1">
      <c r="A114" s="121" t="s">
        <v>109</v>
      </c>
      <c r="B114" s="122"/>
      <c r="C114" s="120" t="s">
        <v>211</v>
      </c>
      <c r="D114" s="121"/>
      <c r="E114" s="121"/>
      <c r="F114" s="122"/>
      <c r="G114" s="125" t="s">
        <v>437</v>
      </c>
      <c r="H114" s="126"/>
      <c r="I114" s="126"/>
      <c r="J114" s="126"/>
      <c r="K114" s="127"/>
      <c r="L114" s="27"/>
      <c r="M114" s="123">
        <v>48</v>
      </c>
      <c r="N114" s="124"/>
      <c r="O114" s="19">
        <f t="shared" si="0"/>
        <v>0</v>
      </c>
    </row>
    <row r="115" spans="1:15" s="7" customFormat="1" ht="12.75" customHeight="1">
      <c r="A115" s="121" t="s">
        <v>110</v>
      </c>
      <c r="B115" s="122"/>
      <c r="C115" s="120" t="s">
        <v>212</v>
      </c>
      <c r="D115" s="121"/>
      <c r="E115" s="121"/>
      <c r="F115" s="122"/>
      <c r="G115" s="125" t="s">
        <v>437</v>
      </c>
      <c r="H115" s="126"/>
      <c r="I115" s="126"/>
      <c r="J115" s="126"/>
      <c r="K115" s="127"/>
      <c r="L115" s="27"/>
      <c r="M115" s="123">
        <v>48</v>
      </c>
      <c r="N115" s="124"/>
      <c r="O115" s="19">
        <f t="shared" si="0"/>
        <v>0</v>
      </c>
    </row>
    <row r="116" spans="1:15" s="7" customFormat="1" ht="12.75" customHeight="1">
      <c r="A116" s="121" t="s">
        <v>202</v>
      </c>
      <c r="B116" s="122"/>
      <c r="C116" s="120" t="s">
        <v>213</v>
      </c>
      <c r="D116" s="121"/>
      <c r="E116" s="121"/>
      <c r="F116" s="122"/>
      <c r="G116" s="125" t="s">
        <v>436</v>
      </c>
      <c r="H116" s="126"/>
      <c r="I116" s="126"/>
      <c r="J116" s="126"/>
      <c r="K116" s="127"/>
      <c r="L116" s="27"/>
      <c r="M116" s="123">
        <v>48</v>
      </c>
      <c r="N116" s="124"/>
      <c r="O116" s="19">
        <f t="shared" si="0"/>
        <v>0</v>
      </c>
    </row>
    <row r="117" spans="1:15" s="7" customFormat="1" ht="12.75" customHeight="1">
      <c r="A117" s="121" t="s">
        <v>203</v>
      </c>
      <c r="B117" s="122"/>
      <c r="C117" s="120" t="s">
        <v>214</v>
      </c>
      <c r="D117" s="121"/>
      <c r="E117" s="121"/>
      <c r="F117" s="122"/>
      <c r="G117" s="125" t="s">
        <v>436</v>
      </c>
      <c r="H117" s="126"/>
      <c r="I117" s="126"/>
      <c r="J117" s="126"/>
      <c r="K117" s="127"/>
      <c r="L117" s="27"/>
      <c r="M117" s="123">
        <v>48</v>
      </c>
      <c r="N117" s="124"/>
      <c r="O117" s="19">
        <f t="shared" si="0"/>
        <v>0</v>
      </c>
    </row>
    <row r="118" spans="1:15" s="7" customFormat="1" ht="12.75" customHeight="1">
      <c r="A118" s="121" t="s">
        <v>204</v>
      </c>
      <c r="B118" s="122"/>
      <c r="C118" s="120" t="s">
        <v>215</v>
      </c>
      <c r="D118" s="121"/>
      <c r="E118" s="121"/>
      <c r="F118" s="122"/>
      <c r="G118" s="125" t="s">
        <v>436</v>
      </c>
      <c r="H118" s="126"/>
      <c r="I118" s="126"/>
      <c r="J118" s="126"/>
      <c r="K118" s="127"/>
      <c r="L118" s="27"/>
      <c r="M118" s="123">
        <v>48</v>
      </c>
      <c r="N118" s="124"/>
      <c r="O118" s="19">
        <f t="shared" si="0"/>
        <v>0</v>
      </c>
    </row>
    <row r="119" spans="1:15" s="7" customFormat="1" ht="12.75" customHeight="1">
      <c r="A119" s="121" t="s">
        <v>205</v>
      </c>
      <c r="B119" s="122"/>
      <c r="C119" s="120" t="s">
        <v>216</v>
      </c>
      <c r="D119" s="121"/>
      <c r="E119" s="121"/>
      <c r="F119" s="122"/>
      <c r="G119" s="125" t="s">
        <v>436</v>
      </c>
      <c r="H119" s="126"/>
      <c r="I119" s="126"/>
      <c r="J119" s="126"/>
      <c r="K119" s="127"/>
      <c r="L119" s="27"/>
      <c r="M119" s="123">
        <v>48</v>
      </c>
      <c r="N119" s="124"/>
      <c r="O119" s="19">
        <f>IF(M119="POA",0,M119*L119)</f>
        <v>0</v>
      </c>
    </row>
    <row r="120" spans="1:15" s="7" customFormat="1" ht="12.75" customHeight="1">
      <c r="A120" s="121" t="s">
        <v>29</v>
      </c>
      <c r="B120" s="122"/>
      <c r="C120" s="120" t="s">
        <v>217</v>
      </c>
      <c r="D120" s="121"/>
      <c r="E120" s="121"/>
      <c r="F120" s="122"/>
      <c r="G120" s="125" t="s">
        <v>439</v>
      </c>
      <c r="H120" s="126"/>
      <c r="I120" s="126"/>
      <c r="J120" s="126"/>
      <c r="K120" s="127"/>
      <c r="L120" s="27"/>
      <c r="M120" s="123">
        <v>35</v>
      </c>
      <c r="N120" s="124"/>
      <c r="O120" s="19">
        <f t="shared" si="0"/>
        <v>0</v>
      </c>
    </row>
    <row r="121" spans="1:15" s="7" customFormat="1" ht="12.75" customHeight="1">
      <c r="A121" s="121" t="s">
        <v>29</v>
      </c>
      <c r="B121" s="122"/>
      <c r="C121" s="120" t="s">
        <v>218</v>
      </c>
      <c r="D121" s="121"/>
      <c r="E121" s="121"/>
      <c r="F121" s="122"/>
      <c r="G121" s="125" t="s">
        <v>440</v>
      </c>
      <c r="H121" s="126"/>
      <c r="I121" s="126"/>
      <c r="J121" s="126"/>
      <c r="K121" s="127"/>
      <c r="L121" s="27"/>
      <c r="M121" s="123">
        <v>35</v>
      </c>
      <c r="N121" s="124"/>
      <c r="O121" s="19">
        <f>IF(M121="POA",0,M121*L121)</f>
        <v>0</v>
      </c>
    </row>
    <row r="122" spans="1:15" s="7" customFormat="1" ht="12.75" customHeight="1">
      <c r="A122" s="121"/>
      <c r="B122" s="122"/>
      <c r="C122" s="120"/>
      <c r="D122" s="121"/>
      <c r="E122" s="121"/>
      <c r="F122" s="122"/>
      <c r="G122" s="125"/>
      <c r="H122" s="126"/>
      <c r="I122" s="126"/>
      <c r="J122" s="126"/>
      <c r="K122" s="127"/>
      <c r="L122" s="40"/>
      <c r="M122" s="123"/>
      <c r="N122" s="124"/>
      <c r="O122" s="19">
        <f t="shared" si="0"/>
        <v>0</v>
      </c>
    </row>
    <row r="123" spans="1:15" s="7" customFormat="1" ht="12.75" customHeight="1">
      <c r="A123" s="94"/>
      <c r="B123" s="94"/>
      <c r="C123" s="93" t="s">
        <v>111</v>
      </c>
      <c r="D123" s="93"/>
      <c r="E123" s="93"/>
      <c r="F123" s="93"/>
      <c r="G123" s="95"/>
      <c r="H123" s="95"/>
      <c r="I123" s="95"/>
      <c r="J123" s="95"/>
      <c r="K123" s="95"/>
      <c r="L123" s="26"/>
      <c r="M123" s="96"/>
      <c r="N123" s="96"/>
      <c r="O123" s="19">
        <f t="shared" si="0"/>
        <v>0</v>
      </c>
    </row>
    <row r="124" spans="1:15" s="7" customFormat="1" ht="12.75" customHeight="1">
      <c r="A124" s="121" t="s">
        <v>35</v>
      </c>
      <c r="B124" s="122"/>
      <c r="C124" s="120" t="s">
        <v>112</v>
      </c>
      <c r="D124" s="121"/>
      <c r="E124" s="121"/>
      <c r="F124" s="122"/>
      <c r="G124" s="125" t="s">
        <v>115</v>
      </c>
      <c r="H124" s="126"/>
      <c r="I124" s="126"/>
      <c r="J124" s="126"/>
      <c r="K124" s="127"/>
      <c r="L124" s="27"/>
      <c r="M124" s="123">
        <v>75</v>
      </c>
      <c r="N124" s="124"/>
      <c r="O124" s="19">
        <f t="shared" si="0"/>
        <v>0</v>
      </c>
    </row>
    <row r="125" spans="1:15" s="7" customFormat="1" ht="12.75" customHeight="1">
      <c r="A125" s="121" t="s">
        <v>35</v>
      </c>
      <c r="B125" s="122"/>
      <c r="C125" s="120" t="s">
        <v>113</v>
      </c>
      <c r="D125" s="121"/>
      <c r="E125" s="121"/>
      <c r="F125" s="122"/>
      <c r="G125" s="125" t="s">
        <v>116</v>
      </c>
      <c r="H125" s="126"/>
      <c r="I125" s="126"/>
      <c r="J125" s="126"/>
      <c r="K125" s="127"/>
      <c r="L125" s="27"/>
      <c r="M125" s="123">
        <v>55</v>
      </c>
      <c r="N125" s="124"/>
      <c r="O125" s="19">
        <f t="shared" si="0"/>
        <v>0</v>
      </c>
    </row>
    <row r="126" spans="1:15" s="7" customFormat="1" ht="12.75" customHeight="1">
      <c r="A126" s="121" t="s">
        <v>35</v>
      </c>
      <c r="B126" s="122"/>
      <c r="C126" s="120" t="s">
        <v>114</v>
      </c>
      <c r="D126" s="121"/>
      <c r="E126" s="121"/>
      <c r="F126" s="122"/>
      <c r="G126" s="125" t="s">
        <v>117</v>
      </c>
      <c r="H126" s="126"/>
      <c r="I126" s="126"/>
      <c r="J126" s="126"/>
      <c r="K126" s="127"/>
      <c r="L126" s="27"/>
      <c r="M126" s="123">
        <v>65</v>
      </c>
      <c r="N126" s="124"/>
      <c r="O126" s="19">
        <f t="shared" si="0"/>
        <v>0</v>
      </c>
    </row>
    <row r="127" spans="1:15" s="7" customFormat="1" ht="12.75" customHeight="1">
      <c r="A127" s="121"/>
      <c r="B127" s="122"/>
      <c r="C127" s="120"/>
      <c r="D127" s="121"/>
      <c r="E127" s="121"/>
      <c r="F127" s="122"/>
      <c r="G127" s="125"/>
      <c r="H127" s="126"/>
      <c r="I127" s="126"/>
      <c r="J127" s="126"/>
      <c r="K127" s="127"/>
      <c r="L127" s="40"/>
      <c r="M127" s="123"/>
      <c r="N127" s="124"/>
      <c r="O127" s="19">
        <f aca="true" t="shared" si="1" ref="O127:O187">IF(M127="POA",0,M127*L127)</f>
        <v>0</v>
      </c>
    </row>
    <row r="128" spans="1:15" s="7" customFormat="1" ht="12.75" customHeight="1">
      <c r="A128" s="94"/>
      <c r="B128" s="94"/>
      <c r="C128" s="93" t="s">
        <v>27</v>
      </c>
      <c r="D128" s="93"/>
      <c r="E128" s="93"/>
      <c r="F128" s="93"/>
      <c r="G128" s="95"/>
      <c r="H128" s="95"/>
      <c r="I128" s="95"/>
      <c r="J128" s="95"/>
      <c r="K128" s="95"/>
      <c r="L128" s="26"/>
      <c r="M128" s="96"/>
      <c r="N128" s="96"/>
      <c r="O128" s="19">
        <f t="shared" si="1"/>
        <v>0</v>
      </c>
    </row>
    <row r="129" spans="1:15" s="7" customFormat="1" ht="12.75" customHeight="1">
      <c r="A129" s="121" t="s">
        <v>219</v>
      </c>
      <c r="B129" s="122"/>
      <c r="C129" s="120" t="s">
        <v>118</v>
      </c>
      <c r="D129" s="121"/>
      <c r="E129" s="121"/>
      <c r="F129" s="122"/>
      <c r="G129" s="125" t="s">
        <v>441</v>
      </c>
      <c r="H129" s="126"/>
      <c r="I129" s="126"/>
      <c r="J129" s="126"/>
      <c r="K129" s="127"/>
      <c r="L129" s="27"/>
      <c r="M129" s="123">
        <v>50</v>
      </c>
      <c r="N129" s="124"/>
      <c r="O129" s="19">
        <f t="shared" si="1"/>
        <v>0</v>
      </c>
    </row>
    <row r="130" spans="1:15" s="7" customFormat="1" ht="12.75" customHeight="1">
      <c r="A130" s="121" t="s">
        <v>220</v>
      </c>
      <c r="B130" s="122"/>
      <c r="C130" s="120" t="s">
        <v>118</v>
      </c>
      <c r="D130" s="121"/>
      <c r="E130" s="121"/>
      <c r="F130" s="122"/>
      <c r="G130" s="125" t="s">
        <v>442</v>
      </c>
      <c r="H130" s="126"/>
      <c r="I130" s="126"/>
      <c r="J130" s="126"/>
      <c r="K130" s="127"/>
      <c r="L130" s="27"/>
      <c r="M130" s="123">
        <v>50</v>
      </c>
      <c r="N130" s="124"/>
      <c r="O130" s="19">
        <f t="shared" si="1"/>
        <v>0</v>
      </c>
    </row>
    <row r="131" spans="1:15" s="7" customFormat="1" ht="12.75" customHeight="1">
      <c r="A131" s="121" t="s">
        <v>221</v>
      </c>
      <c r="B131" s="122"/>
      <c r="C131" s="120" t="s">
        <v>118</v>
      </c>
      <c r="D131" s="121"/>
      <c r="E131" s="121"/>
      <c r="F131" s="122"/>
      <c r="G131" s="125" t="s">
        <v>443</v>
      </c>
      <c r="H131" s="126"/>
      <c r="I131" s="126"/>
      <c r="J131" s="126"/>
      <c r="K131" s="127"/>
      <c r="L131" s="27"/>
      <c r="M131" s="123">
        <v>50</v>
      </c>
      <c r="N131" s="124"/>
      <c r="O131" s="19">
        <f t="shared" si="1"/>
        <v>0</v>
      </c>
    </row>
    <row r="132" spans="1:15" s="7" customFormat="1" ht="12.75" customHeight="1">
      <c r="A132" s="121" t="s">
        <v>120</v>
      </c>
      <c r="B132" s="122"/>
      <c r="C132" s="120" t="s">
        <v>119</v>
      </c>
      <c r="D132" s="121"/>
      <c r="E132" s="121"/>
      <c r="F132" s="122"/>
      <c r="G132" s="125" t="s">
        <v>441</v>
      </c>
      <c r="H132" s="126"/>
      <c r="I132" s="126"/>
      <c r="J132" s="126"/>
      <c r="K132" s="127"/>
      <c r="L132" s="27"/>
      <c r="M132" s="123">
        <v>50</v>
      </c>
      <c r="N132" s="124"/>
      <c r="O132" s="19">
        <f t="shared" si="1"/>
        <v>0</v>
      </c>
    </row>
    <row r="133" spans="1:15" s="7" customFormat="1" ht="12.75" customHeight="1">
      <c r="A133" s="121" t="s">
        <v>121</v>
      </c>
      <c r="B133" s="122"/>
      <c r="C133" s="120" t="s">
        <v>119</v>
      </c>
      <c r="D133" s="121"/>
      <c r="E133" s="121"/>
      <c r="F133" s="122"/>
      <c r="G133" s="125" t="s">
        <v>442</v>
      </c>
      <c r="H133" s="126"/>
      <c r="I133" s="126"/>
      <c r="J133" s="126"/>
      <c r="K133" s="127"/>
      <c r="L133" s="27"/>
      <c r="M133" s="123">
        <v>50</v>
      </c>
      <c r="N133" s="124"/>
      <c r="O133" s="19">
        <f t="shared" si="1"/>
        <v>0</v>
      </c>
    </row>
    <row r="134" spans="1:15" s="7" customFormat="1" ht="12.75" customHeight="1">
      <c r="A134" s="121" t="s">
        <v>122</v>
      </c>
      <c r="B134" s="122"/>
      <c r="C134" s="120" t="s">
        <v>119</v>
      </c>
      <c r="D134" s="121"/>
      <c r="E134" s="121"/>
      <c r="F134" s="122"/>
      <c r="G134" s="125" t="s">
        <v>443</v>
      </c>
      <c r="H134" s="126"/>
      <c r="I134" s="126"/>
      <c r="J134" s="126"/>
      <c r="K134" s="127"/>
      <c r="L134" s="27"/>
      <c r="M134" s="123">
        <v>50</v>
      </c>
      <c r="N134" s="124"/>
      <c r="O134" s="19">
        <f t="shared" si="1"/>
        <v>0</v>
      </c>
    </row>
    <row r="135" spans="1:15" s="7" customFormat="1" ht="12.75" customHeight="1">
      <c r="A135" s="121" t="s">
        <v>222</v>
      </c>
      <c r="B135" s="122"/>
      <c r="C135" s="120" t="s">
        <v>223</v>
      </c>
      <c r="D135" s="121"/>
      <c r="E135" s="121"/>
      <c r="F135" s="122"/>
      <c r="G135" s="125" t="s">
        <v>484</v>
      </c>
      <c r="H135" s="126"/>
      <c r="I135" s="126"/>
      <c r="J135" s="126"/>
      <c r="K135" s="127"/>
      <c r="L135" s="27"/>
      <c r="M135" s="123">
        <v>180</v>
      </c>
      <c r="N135" s="124"/>
      <c r="O135" s="19">
        <f t="shared" si="1"/>
        <v>0</v>
      </c>
    </row>
    <row r="136" spans="1:15" s="7" customFormat="1" ht="12.75" customHeight="1">
      <c r="A136" s="121" t="s">
        <v>416</v>
      </c>
      <c r="B136" s="122"/>
      <c r="C136" s="120" t="s">
        <v>418</v>
      </c>
      <c r="D136" s="121"/>
      <c r="E136" s="121"/>
      <c r="F136" s="122"/>
      <c r="G136" s="125" t="s">
        <v>444</v>
      </c>
      <c r="H136" s="126"/>
      <c r="I136" s="126"/>
      <c r="J136" s="126"/>
      <c r="K136" s="127"/>
      <c r="L136" s="27"/>
      <c r="M136" s="123">
        <v>95</v>
      </c>
      <c r="N136" s="124"/>
      <c r="O136" s="19">
        <f t="shared" si="1"/>
        <v>0</v>
      </c>
    </row>
    <row r="137" spans="1:15" s="7" customFormat="1" ht="12.75" customHeight="1">
      <c r="A137" s="121" t="s">
        <v>417</v>
      </c>
      <c r="B137" s="122"/>
      <c r="C137" s="120" t="s">
        <v>418</v>
      </c>
      <c r="D137" s="121"/>
      <c r="E137" s="121"/>
      <c r="F137" s="122"/>
      <c r="G137" s="125" t="s">
        <v>421</v>
      </c>
      <c r="H137" s="126"/>
      <c r="I137" s="126"/>
      <c r="J137" s="126"/>
      <c r="K137" s="127"/>
      <c r="L137" s="27"/>
      <c r="M137" s="123">
        <v>95</v>
      </c>
      <c r="N137" s="124"/>
      <c r="O137" s="19">
        <f t="shared" si="1"/>
        <v>0</v>
      </c>
    </row>
    <row r="138" spans="1:15" s="7" customFormat="1" ht="12.75" customHeight="1">
      <c r="A138" s="121"/>
      <c r="B138" s="122"/>
      <c r="C138" s="120"/>
      <c r="D138" s="121"/>
      <c r="E138" s="121"/>
      <c r="F138" s="122"/>
      <c r="G138" s="125"/>
      <c r="H138" s="126"/>
      <c r="I138" s="126"/>
      <c r="J138" s="126"/>
      <c r="K138" s="127"/>
      <c r="L138" s="27"/>
      <c r="M138" s="123"/>
      <c r="N138" s="124"/>
      <c r="O138" s="19">
        <f>IF(M138="POA",0,M138*L138)</f>
        <v>0</v>
      </c>
    </row>
    <row r="139" spans="1:15" s="7" customFormat="1" ht="12.75" customHeight="1">
      <c r="A139" s="94"/>
      <c r="B139" s="94"/>
      <c r="C139" s="93" t="s">
        <v>123</v>
      </c>
      <c r="D139" s="93"/>
      <c r="E139" s="93"/>
      <c r="F139" s="93"/>
      <c r="G139" s="95"/>
      <c r="H139" s="95"/>
      <c r="I139" s="95"/>
      <c r="J139" s="95"/>
      <c r="K139" s="95"/>
      <c r="L139" s="26"/>
      <c r="M139" s="96"/>
      <c r="N139" s="96"/>
      <c r="O139" s="19">
        <f t="shared" si="1"/>
        <v>0</v>
      </c>
    </row>
    <row r="140" spans="1:15" s="7" customFormat="1" ht="12.75" customHeight="1">
      <c r="A140" s="121" t="s">
        <v>17</v>
      </c>
      <c r="B140" s="122"/>
      <c r="C140" s="120" t="s">
        <v>26</v>
      </c>
      <c r="D140" s="121"/>
      <c r="E140" s="121"/>
      <c r="F140" s="122"/>
      <c r="G140" s="125"/>
      <c r="H140" s="126"/>
      <c r="I140" s="126"/>
      <c r="J140" s="126"/>
      <c r="K140" s="127"/>
      <c r="L140" s="27"/>
      <c r="M140" s="123">
        <v>70</v>
      </c>
      <c r="N140" s="124"/>
      <c r="O140" s="19">
        <f t="shared" si="1"/>
        <v>0</v>
      </c>
    </row>
    <row r="141" spans="1:15" s="7" customFormat="1" ht="12.75" customHeight="1">
      <c r="A141" s="121" t="s">
        <v>224</v>
      </c>
      <c r="B141" s="122"/>
      <c r="C141" s="120" t="s">
        <v>129</v>
      </c>
      <c r="D141" s="121"/>
      <c r="E141" s="121"/>
      <c r="F141" s="122"/>
      <c r="G141" s="125" t="s">
        <v>242</v>
      </c>
      <c r="H141" s="126"/>
      <c r="I141" s="126"/>
      <c r="J141" s="126"/>
      <c r="K141" s="127"/>
      <c r="L141" s="27"/>
      <c r="M141" s="123">
        <v>70</v>
      </c>
      <c r="N141" s="124"/>
      <c r="O141" s="19">
        <f t="shared" si="1"/>
        <v>0</v>
      </c>
    </row>
    <row r="142" spans="1:15" s="7" customFormat="1" ht="12.75" customHeight="1">
      <c r="A142" s="121" t="s">
        <v>225</v>
      </c>
      <c r="B142" s="122"/>
      <c r="C142" s="120" t="s">
        <v>361</v>
      </c>
      <c r="D142" s="121"/>
      <c r="E142" s="121"/>
      <c r="F142" s="122"/>
      <c r="G142" s="125" t="s">
        <v>243</v>
      </c>
      <c r="H142" s="126"/>
      <c r="I142" s="126"/>
      <c r="J142" s="126"/>
      <c r="K142" s="127"/>
      <c r="L142" s="27"/>
      <c r="M142" s="123">
        <v>90</v>
      </c>
      <c r="N142" s="124"/>
      <c r="O142" s="19">
        <f t="shared" si="1"/>
        <v>0</v>
      </c>
    </row>
    <row r="143" spans="1:15" s="7" customFormat="1" ht="12.75" customHeight="1">
      <c r="A143" s="121" t="s">
        <v>226</v>
      </c>
      <c r="B143" s="122"/>
      <c r="C143" s="120" t="s">
        <v>362</v>
      </c>
      <c r="D143" s="121"/>
      <c r="E143" s="121"/>
      <c r="F143" s="122"/>
      <c r="G143" s="125" t="s">
        <v>244</v>
      </c>
      <c r="H143" s="126"/>
      <c r="I143" s="126"/>
      <c r="J143" s="126"/>
      <c r="K143" s="127"/>
      <c r="L143" s="27"/>
      <c r="M143" s="123">
        <v>90</v>
      </c>
      <c r="N143" s="124"/>
      <c r="O143" s="19">
        <f t="shared" si="1"/>
        <v>0</v>
      </c>
    </row>
    <row r="144" spans="1:15" s="7" customFormat="1" ht="12.75" customHeight="1">
      <c r="A144" s="121" t="s">
        <v>286</v>
      </c>
      <c r="B144" s="122"/>
      <c r="C144" s="120" t="s">
        <v>363</v>
      </c>
      <c r="D144" s="121"/>
      <c r="E144" s="121"/>
      <c r="F144" s="122"/>
      <c r="G144" s="125" t="s">
        <v>288</v>
      </c>
      <c r="H144" s="126"/>
      <c r="I144" s="126"/>
      <c r="J144" s="126"/>
      <c r="K144" s="127"/>
      <c r="L144" s="27"/>
      <c r="M144" s="123">
        <v>90</v>
      </c>
      <c r="N144" s="124"/>
      <c r="O144" s="19">
        <f t="shared" si="1"/>
        <v>0</v>
      </c>
    </row>
    <row r="145" spans="1:15" s="7" customFormat="1" ht="12.75" customHeight="1">
      <c r="A145" s="121" t="s">
        <v>287</v>
      </c>
      <c r="B145" s="122"/>
      <c r="C145" s="120" t="s">
        <v>364</v>
      </c>
      <c r="D145" s="121"/>
      <c r="E145" s="121"/>
      <c r="F145" s="122"/>
      <c r="G145" s="125" t="s">
        <v>288</v>
      </c>
      <c r="H145" s="126"/>
      <c r="I145" s="126"/>
      <c r="J145" s="126"/>
      <c r="K145" s="127"/>
      <c r="L145" s="27"/>
      <c r="M145" s="123">
        <v>90</v>
      </c>
      <c r="N145" s="124"/>
      <c r="O145" s="19">
        <f t="shared" si="1"/>
        <v>0</v>
      </c>
    </row>
    <row r="146" spans="1:15" s="7" customFormat="1" ht="12.75" customHeight="1">
      <c r="A146" s="121" t="s">
        <v>16</v>
      </c>
      <c r="B146" s="122"/>
      <c r="C146" s="120" t="s">
        <v>360</v>
      </c>
      <c r="D146" s="121"/>
      <c r="E146" s="121"/>
      <c r="F146" s="122"/>
      <c r="G146" s="125" t="s">
        <v>245</v>
      </c>
      <c r="H146" s="126"/>
      <c r="I146" s="126"/>
      <c r="J146" s="126"/>
      <c r="K146" s="127"/>
      <c r="L146" s="27"/>
      <c r="M146" s="123">
        <v>70</v>
      </c>
      <c r="N146" s="124"/>
      <c r="O146" s="19">
        <f t="shared" si="1"/>
        <v>0</v>
      </c>
    </row>
    <row r="147" spans="1:15" s="7" customFormat="1" ht="12.75" customHeight="1">
      <c r="A147" s="121" t="s">
        <v>14</v>
      </c>
      <c r="B147" s="122"/>
      <c r="C147" s="120" t="s">
        <v>124</v>
      </c>
      <c r="D147" s="121"/>
      <c r="E147" s="121"/>
      <c r="F147" s="122"/>
      <c r="G147" s="125"/>
      <c r="H147" s="126"/>
      <c r="I147" s="126"/>
      <c r="J147" s="126"/>
      <c r="K147" s="127"/>
      <c r="L147" s="27"/>
      <c r="M147" s="123">
        <v>45</v>
      </c>
      <c r="N147" s="124"/>
      <c r="O147" s="19">
        <f t="shared" si="1"/>
        <v>0</v>
      </c>
    </row>
    <row r="148" spans="1:15" s="7" customFormat="1" ht="12.75" customHeight="1">
      <c r="A148" s="121" t="s">
        <v>127</v>
      </c>
      <c r="B148" s="122"/>
      <c r="C148" s="120" t="s">
        <v>125</v>
      </c>
      <c r="D148" s="121"/>
      <c r="E148" s="121"/>
      <c r="F148" s="122"/>
      <c r="G148" s="125"/>
      <c r="H148" s="126"/>
      <c r="I148" s="126"/>
      <c r="J148" s="126"/>
      <c r="K148" s="127"/>
      <c r="L148" s="27"/>
      <c r="M148" s="123">
        <v>45</v>
      </c>
      <c r="N148" s="124"/>
      <c r="O148" s="19">
        <f t="shared" si="1"/>
        <v>0</v>
      </c>
    </row>
    <row r="149" spans="1:15" s="7" customFormat="1" ht="12.75" customHeight="1">
      <c r="A149" s="121" t="s">
        <v>128</v>
      </c>
      <c r="B149" s="122"/>
      <c r="C149" s="120" t="s">
        <v>126</v>
      </c>
      <c r="D149" s="121"/>
      <c r="E149" s="121"/>
      <c r="F149" s="122"/>
      <c r="G149" s="125"/>
      <c r="H149" s="126"/>
      <c r="I149" s="126"/>
      <c r="J149" s="126"/>
      <c r="K149" s="127"/>
      <c r="L149" s="27"/>
      <c r="M149" s="123">
        <v>45</v>
      </c>
      <c r="N149" s="124"/>
      <c r="O149" s="19">
        <f t="shared" si="1"/>
        <v>0</v>
      </c>
    </row>
    <row r="150" spans="1:15" s="7" customFormat="1" ht="12.75" customHeight="1">
      <c r="A150" s="121" t="s">
        <v>227</v>
      </c>
      <c r="B150" s="122"/>
      <c r="C150" s="120" t="s">
        <v>237</v>
      </c>
      <c r="D150" s="121"/>
      <c r="E150" s="121"/>
      <c r="F150" s="122"/>
      <c r="G150" s="125"/>
      <c r="H150" s="126"/>
      <c r="I150" s="126"/>
      <c r="J150" s="126"/>
      <c r="K150" s="127"/>
      <c r="L150" s="27"/>
      <c r="M150" s="123">
        <v>50</v>
      </c>
      <c r="N150" s="124"/>
      <c r="O150" s="19">
        <f t="shared" si="1"/>
        <v>0</v>
      </c>
    </row>
    <row r="151" spans="1:15" s="7" customFormat="1" ht="12.75" customHeight="1">
      <c r="A151" s="121" t="s">
        <v>15</v>
      </c>
      <c r="B151" s="122"/>
      <c r="C151" s="120" t="s">
        <v>25</v>
      </c>
      <c r="D151" s="121"/>
      <c r="E151" s="121"/>
      <c r="F151" s="122"/>
      <c r="G151" s="125" t="s">
        <v>246</v>
      </c>
      <c r="H151" s="126"/>
      <c r="I151" s="126"/>
      <c r="J151" s="126"/>
      <c r="K151" s="127"/>
      <c r="L151" s="27"/>
      <c r="M151" s="123">
        <v>50</v>
      </c>
      <c r="N151" s="124"/>
      <c r="O151" s="19">
        <f t="shared" si="1"/>
        <v>0</v>
      </c>
    </row>
    <row r="152" spans="1:15" s="7" customFormat="1" ht="12.75" customHeight="1">
      <c r="A152" s="121" t="s">
        <v>131</v>
      </c>
      <c r="B152" s="122"/>
      <c r="C152" s="120" t="s">
        <v>365</v>
      </c>
      <c r="D152" s="121"/>
      <c r="E152" s="121"/>
      <c r="F152" s="122"/>
      <c r="G152" s="125" t="s">
        <v>445</v>
      </c>
      <c r="H152" s="126"/>
      <c r="I152" s="126"/>
      <c r="J152" s="126"/>
      <c r="K152" s="127"/>
      <c r="L152" s="27"/>
      <c r="M152" s="123">
        <v>90</v>
      </c>
      <c r="N152" s="124"/>
      <c r="O152" s="19">
        <f t="shared" si="1"/>
        <v>0</v>
      </c>
    </row>
    <row r="153" spans="1:15" s="7" customFormat="1" ht="12.75" customHeight="1">
      <c r="A153" s="121" t="s">
        <v>130</v>
      </c>
      <c r="B153" s="122"/>
      <c r="C153" s="120" t="s">
        <v>366</v>
      </c>
      <c r="D153" s="121"/>
      <c r="E153" s="121"/>
      <c r="F153" s="122"/>
      <c r="G153" s="125" t="s">
        <v>446</v>
      </c>
      <c r="H153" s="126"/>
      <c r="I153" s="126"/>
      <c r="J153" s="126"/>
      <c r="K153" s="127"/>
      <c r="L153" s="27"/>
      <c r="M153" s="123">
        <v>190</v>
      </c>
      <c r="N153" s="124"/>
      <c r="O153" s="19">
        <f t="shared" si="1"/>
        <v>0</v>
      </c>
    </row>
    <row r="154" spans="1:15" s="7" customFormat="1" ht="12.75" customHeight="1">
      <c r="A154" s="121" t="s">
        <v>228</v>
      </c>
      <c r="B154" s="122"/>
      <c r="C154" s="120" t="s">
        <v>238</v>
      </c>
      <c r="D154" s="121"/>
      <c r="E154" s="121"/>
      <c r="F154" s="122"/>
      <c r="G154" s="125" t="s">
        <v>247</v>
      </c>
      <c r="H154" s="126"/>
      <c r="I154" s="126"/>
      <c r="J154" s="126"/>
      <c r="K154" s="127"/>
      <c r="L154" s="27"/>
      <c r="M154" s="123">
        <v>120</v>
      </c>
      <c r="N154" s="124"/>
      <c r="O154" s="19">
        <f t="shared" si="1"/>
        <v>0</v>
      </c>
    </row>
    <row r="155" spans="1:15" s="7" customFormat="1" ht="12.75" customHeight="1">
      <c r="A155" s="44" t="s">
        <v>229</v>
      </c>
      <c r="B155" s="45"/>
      <c r="C155" s="46" t="s">
        <v>239</v>
      </c>
      <c r="D155" s="44"/>
      <c r="E155" s="44"/>
      <c r="F155" s="45"/>
      <c r="G155" s="47" t="s">
        <v>248</v>
      </c>
      <c r="H155" s="48"/>
      <c r="I155" s="48"/>
      <c r="J155" s="48"/>
      <c r="K155" s="49"/>
      <c r="L155" s="27"/>
      <c r="M155" s="123">
        <v>170</v>
      </c>
      <c r="N155" s="124"/>
      <c r="O155" s="19">
        <f t="shared" si="1"/>
        <v>0</v>
      </c>
    </row>
    <row r="156" spans="1:15" s="7" customFormat="1" ht="12.75" customHeight="1">
      <c r="A156" s="44" t="s">
        <v>230</v>
      </c>
      <c r="B156" s="45"/>
      <c r="C156" s="46" t="s">
        <v>240</v>
      </c>
      <c r="D156" s="44"/>
      <c r="E156" s="44"/>
      <c r="F156" s="45"/>
      <c r="G156" s="47"/>
      <c r="H156" s="48"/>
      <c r="I156" s="48"/>
      <c r="J156" s="48"/>
      <c r="K156" s="49"/>
      <c r="L156" s="27"/>
      <c r="M156" s="123">
        <v>50</v>
      </c>
      <c r="N156" s="124"/>
      <c r="O156" s="19">
        <f>IF(M156="POA",0,M156*L156)</f>
        <v>0</v>
      </c>
    </row>
    <row r="157" spans="1:15" s="7" customFormat="1" ht="12.75" customHeight="1">
      <c r="A157" s="44" t="s">
        <v>231</v>
      </c>
      <c r="B157" s="45"/>
      <c r="C157" s="46" t="s">
        <v>241</v>
      </c>
      <c r="D157" s="44"/>
      <c r="E157" s="44"/>
      <c r="F157" s="45"/>
      <c r="G157" s="47" t="s">
        <v>447</v>
      </c>
      <c r="H157" s="48"/>
      <c r="I157" s="48"/>
      <c r="J157" s="48"/>
      <c r="K157" s="49"/>
      <c r="L157" s="27"/>
      <c r="M157" s="123">
        <v>50</v>
      </c>
      <c r="N157" s="124"/>
      <c r="O157" s="19">
        <f t="shared" si="1"/>
        <v>0</v>
      </c>
    </row>
    <row r="158" spans="1:15" s="7" customFormat="1" ht="12.75" customHeight="1">
      <c r="A158" s="44" t="s">
        <v>232</v>
      </c>
      <c r="B158" s="45"/>
      <c r="C158" s="46" t="s">
        <v>369</v>
      </c>
      <c r="D158" s="44"/>
      <c r="E158" s="44"/>
      <c r="F158" s="45"/>
      <c r="G158" s="47" t="s">
        <v>448</v>
      </c>
      <c r="H158" s="48"/>
      <c r="I158" s="48"/>
      <c r="J158" s="48"/>
      <c r="K158" s="49"/>
      <c r="L158" s="27"/>
      <c r="M158" s="123">
        <v>65</v>
      </c>
      <c r="N158" s="124"/>
      <c r="O158" s="19">
        <f t="shared" si="1"/>
        <v>0</v>
      </c>
    </row>
    <row r="159" spans="1:15" s="7" customFormat="1" ht="12.75" customHeight="1">
      <c r="A159" s="44" t="s">
        <v>233</v>
      </c>
      <c r="B159" s="45"/>
      <c r="C159" s="46" t="s">
        <v>370</v>
      </c>
      <c r="D159" s="44"/>
      <c r="E159" s="44"/>
      <c r="F159" s="45"/>
      <c r="G159" s="47" t="s">
        <v>448</v>
      </c>
      <c r="H159" s="48"/>
      <c r="I159" s="48"/>
      <c r="J159" s="48"/>
      <c r="K159" s="49"/>
      <c r="L159" s="27"/>
      <c r="M159" s="123">
        <v>65</v>
      </c>
      <c r="N159" s="124"/>
      <c r="O159" s="19">
        <f>IF(M159="POA",0,M159*L159)</f>
        <v>0</v>
      </c>
    </row>
    <row r="160" spans="1:15" s="7" customFormat="1" ht="12.75" customHeight="1">
      <c r="A160" s="44" t="s">
        <v>234</v>
      </c>
      <c r="B160" s="45"/>
      <c r="C160" s="46" t="s">
        <v>371</v>
      </c>
      <c r="D160" s="44"/>
      <c r="E160" s="44"/>
      <c r="F160" s="45"/>
      <c r="G160" s="47" t="s">
        <v>448</v>
      </c>
      <c r="H160" s="48"/>
      <c r="I160" s="48"/>
      <c r="J160" s="48"/>
      <c r="K160" s="49"/>
      <c r="L160" s="27"/>
      <c r="M160" s="123">
        <v>65</v>
      </c>
      <c r="N160" s="124"/>
      <c r="O160" s="19">
        <f t="shared" si="1"/>
        <v>0</v>
      </c>
    </row>
    <row r="161" spans="1:15" s="7" customFormat="1" ht="12.75" customHeight="1">
      <c r="A161" s="44" t="s">
        <v>235</v>
      </c>
      <c r="B161" s="45"/>
      <c r="C161" s="46" t="s">
        <v>367</v>
      </c>
      <c r="D161" s="44"/>
      <c r="E161" s="44"/>
      <c r="F161" s="45"/>
      <c r="G161" s="47" t="s">
        <v>449</v>
      </c>
      <c r="H161" s="48"/>
      <c r="I161" s="48"/>
      <c r="J161" s="48"/>
      <c r="K161" s="49"/>
      <c r="L161" s="27"/>
      <c r="M161" s="123">
        <v>95</v>
      </c>
      <c r="N161" s="124"/>
      <c r="O161" s="19">
        <f>IF(M161="POA",0,M161*L161)</f>
        <v>0</v>
      </c>
    </row>
    <row r="162" spans="1:15" s="7" customFormat="1" ht="12.75" customHeight="1">
      <c r="A162" s="121" t="s">
        <v>236</v>
      </c>
      <c r="B162" s="122"/>
      <c r="C162" s="120" t="s">
        <v>368</v>
      </c>
      <c r="D162" s="121"/>
      <c r="E162" s="121"/>
      <c r="F162" s="122"/>
      <c r="G162" s="125" t="s">
        <v>449</v>
      </c>
      <c r="H162" s="126"/>
      <c r="I162" s="126"/>
      <c r="J162" s="126"/>
      <c r="K162" s="127"/>
      <c r="L162" s="27"/>
      <c r="M162" s="123">
        <v>95</v>
      </c>
      <c r="N162" s="124"/>
      <c r="O162" s="19">
        <f t="shared" si="1"/>
        <v>0</v>
      </c>
    </row>
    <row r="163" spans="1:15" s="7" customFormat="1" ht="12.75" customHeight="1">
      <c r="A163" s="121"/>
      <c r="B163" s="122"/>
      <c r="C163" s="120"/>
      <c r="D163" s="121"/>
      <c r="E163" s="121"/>
      <c r="F163" s="122"/>
      <c r="G163" s="125"/>
      <c r="H163" s="126"/>
      <c r="I163" s="126"/>
      <c r="J163" s="126"/>
      <c r="K163" s="127"/>
      <c r="L163" s="27"/>
      <c r="M163" s="123"/>
      <c r="N163" s="124"/>
      <c r="O163" s="19">
        <f>IF(M163="POA",0,M163*L163)</f>
        <v>0</v>
      </c>
    </row>
    <row r="164" spans="1:15" s="7" customFormat="1" ht="12.75" customHeight="1">
      <c r="A164" s="53"/>
      <c r="B164" s="53"/>
      <c r="C164" s="54" t="s">
        <v>139</v>
      </c>
      <c r="D164" s="54"/>
      <c r="E164" s="54"/>
      <c r="F164" s="54"/>
      <c r="G164" s="52"/>
      <c r="H164" s="52"/>
      <c r="I164" s="52"/>
      <c r="J164" s="52"/>
      <c r="K164" s="52"/>
      <c r="L164" s="26"/>
      <c r="M164" s="55"/>
      <c r="N164" s="55"/>
      <c r="O164" s="19">
        <f t="shared" si="1"/>
        <v>0</v>
      </c>
    </row>
    <row r="165" spans="1:15" s="7" customFormat="1" ht="12.75" customHeight="1">
      <c r="A165" s="44" t="s">
        <v>20</v>
      </c>
      <c r="B165" s="45"/>
      <c r="C165" s="46" t="s">
        <v>132</v>
      </c>
      <c r="D165" s="44"/>
      <c r="E165" s="44"/>
      <c r="F165" s="45"/>
      <c r="G165" s="47" t="s">
        <v>136</v>
      </c>
      <c r="H165" s="48"/>
      <c r="I165" s="48"/>
      <c r="J165" s="48"/>
      <c r="K165" s="49"/>
      <c r="L165" s="27"/>
      <c r="M165" s="123">
        <v>40</v>
      </c>
      <c r="N165" s="124"/>
      <c r="O165" s="19">
        <f t="shared" si="1"/>
        <v>0</v>
      </c>
    </row>
    <row r="166" spans="1:15" s="7" customFormat="1" ht="12.75" customHeight="1">
      <c r="A166" s="44" t="s">
        <v>21</v>
      </c>
      <c r="B166" s="45"/>
      <c r="C166" s="46" t="s">
        <v>133</v>
      </c>
      <c r="D166" s="44"/>
      <c r="E166" s="44"/>
      <c r="F166" s="45"/>
      <c r="G166" s="47" t="s">
        <v>137</v>
      </c>
      <c r="H166" s="48"/>
      <c r="I166" s="48"/>
      <c r="J166" s="48"/>
      <c r="K166" s="49"/>
      <c r="L166" s="27"/>
      <c r="M166" s="123">
        <v>50</v>
      </c>
      <c r="N166" s="124"/>
      <c r="O166" s="19">
        <f t="shared" si="1"/>
        <v>0</v>
      </c>
    </row>
    <row r="167" spans="1:15" s="7" customFormat="1" ht="12.75" customHeight="1">
      <c r="A167" s="44" t="s">
        <v>22</v>
      </c>
      <c r="B167" s="45"/>
      <c r="C167" s="46" t="s">
        <v>134</v>
      </c>
      <c r="D167" s="44"/>
      <c r="E167" s="44"/>
      <c r="F167" s="45"/>
      <c r="G167" s="47" t="s">
        <v>138</v>
      </c>
      <c r="H167" s="48"/>
      <c r="I167" s="48"/>
      <c r="J167" s="48"/>
      <c r="K167" s="49"/>
      <c r="L167" s="27"/>
      <c r="M167" s="123">
        <v>60</v>
      </c>
      <c r="N167" s="124"/>
      <c r="O167" s="19">
        <f t="shared" si="1"/>
        <v>0</v>
      </c>
    </row>
    <row r="168" spans="1:15" s="7" customFormat="1" ht="12.75" customHeight="1">
      <c r="A168" s="44" t="s">
        <v>289</v>
      </c>
      <c r="B168" s="45"/>
      <c r="C168" s="46" t="s">
        <v>295</v>
      </c>
      <c r="D168" s="44"/>
      <c r="E168" s="44"/>
      <c r="F168" s="45"/>
      <c r="G168" s="47" t="s">
        <v>450</v>
      </c>
      <c r="H168" s="48"/>
      <c r="I168" s="48"/>
      <c r="J168" s="48"/>
      <c r="K168" s="49"/>
      <c r="L168" s="27"/>
      <c r="M168" s="123">
        <v>60</v>
      </c>
      <c r="N168" s="124"/>
      <c r="O168" s="19">
        <f t="shared" si="1"/>
        <v>0</v>
      </c>
    </row>
    <row r="169" spans="1:15" s="7" customFormat="1" ht="12.75" customHeight="1">
      <c r="A169" s="44" t="s">
        <v>290</v>
      </c>
      <c r="B169" s="45"/>
      <c r="C169" s="46" t="s">
        <v>296</v>
      </c>
      <c r="D169" s="44"/>
      <c r="E169" s="44"/>
      <c r="F169" s="45"/>
      <c r="G169" s="47" t="s">
        <v>450</v>
      </c>
      <c r="H169" s="48"/>
      <c r="I169" s="48"/>
      <c r="J169" s="48"/>
      <c r="K169" s="49"/>
      <c r="L169" s="27"/>
      <c r="M169" s="123">
        <v>120</v>
      </c>
      <c r="N169" s="124"/>
      <c r="O169" s="19">
        <f t="shared" si="1"/>
        <v>0</v>
      </c>
    </row>
    <row r="170" spans="1:15" s="7" customFormat="1" ht="12.75" customHeight="1">
      <c r="A170" s="44" t="s">
        <v>291</v>
      </c>
      <c r="B170" s="45"/>
      <c r="C170" s="46" t="s">
        <v>297</v>
      </c>
      <c r="D170" s="44"/>
      <c r="E170" s="44"/>
      <c r="F170" s="45"/>
      <c r="G170" s="47" t="s">
        <v>450</v>
      </c>
      <c r="H170" s="48"/>
      <c r="I170" s="48"/>
      <c r="J170" s="48"/>
      <c r="K170" s="49"/>
      <c r="L170" s="27"/>
      <c r="M170" s="123">
        <v>240</v>
      </c>
      <c r="N170" s="124"/>
      <c r="O170" s="19">
        <f t="shared" si="1"/>
        <v>0</v>
      </c>
    </row>
    <row r="171" spans="1:15" s="7" customFormat="1" ht="12.75" customHeight="1">
      <c r="A171" s="44" t="s">
        <v>18</v>
      </c>
      <c r="B171" s="45"/>
      <c r="C171" s="46" t="s">
        <v>135</v>
      </c>
      <c r="D171" s="44"/>
      <c r="E171" s="44"/>
      <c r="F171" s="45"/>
      <c r="G171" s="47" t="s">
        <v>451</v>
      </c>
      <c r="H171" s="48"/>
      <c r="I171" s="48"/>
      <c r="J171" s="48"/>
      <c r="K171" s="49"/>
      <c r="L171" s="27"/>
      <c r="M171" s="123">
        <v>80</v>
      </c>
      <c r="N171" s="124"/>
      <c r="O171" s="19">
        <f t="shared" si="1"/>
        <v>0</v>
      </c>
    </row>
    <row r="172" spans="1:15" s="7" customFormat="1" ht="12.75" customHeight="1">
      <c r="A172" s="44" t="s">
        <v>19</v>
      </c>
      <c r="B172" s="45"/>
      <c r="C172" s="46" t="s">
        <v>298</v>
      </c>
      <c r="D172" s="44"/>
      <c r="E172" s="44"/>
      <c r="F172" s="45"/>
      <c r="G172" s="47" t="s">
        <v>452</v>
      </c>
      <c r="H172" s="48"/>
      <c r="I172" s="48"/>
      <c r="J172" s="48"/>
      <c r="K172" s="49"/>
      <c r="L172" s="27"/>
      <c r="M172" s="123">
        <v>80</v>
      </c>
      <c r="N172" s="124"/>
      <c r="O172" s="19">
        <f t="shared" si="1"/>
        <v>0</v>
      </c>
    </row>
    <row r="173" spans="1:15" s="7" customFormat="1" ht="12.75" customHeight="1">
      <c r="A173" s="44" t="s">
        <v>292</v>
      </c>
      <c r="B173" s="45"/>
      <c r="C173" s="46" t="s">
        <v>299</v>
      </c>
      <c r="D173" s="44"/>
      <c r="E173" s="44"/>
      <c r="F173" s="45"/>
      <c r="G173" s="47" t="s">
        <v>452</v>
      </c>
      <c r="H173" s="48"/>
      <c r="I173" s="48"/>
      <c r="J173" s="48"/>
      <c r="K173" s="49"/>
      <c r="L173" s="27"/>
      <c r="M173" s="123">
        <v>105</v>
      </c>
      <c r="N173" s="124"/>
      <c r="O173" s="19">
        <f t="shared" si="1"/>
        <v>0</v>
      </c>
    </row>
    <row r="174" spans="1:15" s="7" customFormat="1" ht="12.75" customHeight="1">
      <c r="A174" s="44" t="s">
        <v>293</v>
      </c>
      <c r="B174" s="45"/>
      <c r="C174" s="46" t="s">
        <v>300</v>
      </c>
      <c r="D174" s="44"/>
      <c r="E174" s="44"/>
      <c r="F174" s="45"/>
      <c r="G174" s="47" t="s">
        <v>453</v>
      </c>
      <c r="H174" s="48"/>
      <c r="I174" s="48"/>
      <c r="J174" s="48"/>
      <c r="K174" s="49"/>
      <c r="L174" s="27"/>
      <c r="M174" s="123">
        <v>90</v>
      </c>
      <c r="N174" s="124"/>
      <c r="O174" s="19">
        <f t="shared" si="1"/>
        <v>0</v>
      </c>
    </row>
    <row r="175" spans="1:15" s="7" customFormat="1" ht="12.75" customHeight="1">
      <c r="A175" s="44" t="s">
        <v>294</v>
      </c>
      <c r="B175" s="45"/>
      <c r="C175" s="46" t="s">
        <v>301</v>
      </c>
      <c r="D175" s="44"/>
      <c r="E175" s="44"/>
      <c r="F175" s="45"/>
      <c r="G175" s="47" t="s">
        <v>454</v>
      </c>
      <c r="H175" s="48"/>
      <c r="I175" s="48"/>
      <c r="J175" s="48"/>
      <c r="K175" s="49"/>
      <c r="L175" s="27"/>
      <c r="M175" s="123">
        <v>60</v>
      </c>
      <c r="N175" s="124"/>
      <c r="O175" s="19">
        <f t="shared" si="1"/>
        <v>0</v>
      </c>
    </row>
    <row r="176" spans="1:15" s="7" customFormat="1" ht="12.75" customHeight="1">
      <c r="A176" s="44" t="s">
        <v>413</v>
      </c>
      <c r="B176" s="45"/>
      <c r="C176" s="46" t="s">
        <v>415</v>
      </c>
      <c r="D176" s="44"/>
      <c r="E176" s="44"/>
      <c r="F176" s="45"/>
      <c r="G176" s="47" t="s">
        <v>414</v>
      </c>
      <c r="H176" s="48"/>
      <c r="I176" s="48"/>
      <c r="J176" s="48"/>
      <c r="K176" s="49"/>
      <c r="L176" s="27"/>
      <c r="M176" s="123">
        <v>75</v>
      </c>
      <c r="N176" s="124"/>
      <c r="O176" s="19">
        <f t="shared" si="1"/>
        <v>0</v>
      </c>
    </row>
    <row r="177" spans="1:15" s="7" customFormat="1" ht="12.75" customHeight="1">
      <c r="A177" s="44"/>
      <c r="B177" s="45"/>
      <c r="C177" s="46"/>
      <c r="D177" s="44"/>
      <c r="E177" s="44"/>
      <c r="F177" s="45"/>
      <c r="G177" s="47"/>
      <c r="H177" s="48"/>
      <c r="I177" s="48"/>
      <c r="J177" s="48"/>
      <c r="K177" s="49"/>
      <c r="L177" s="27"/>
      <c r="M177" s="50"/>
      <c r="N177" s="51"/>
      <c r="O177" s="19">
        <f t="shared" si="1"/>
        <v>0</v>
      </c>
    </row>
    <row r="178" spans="1:15" s="7" customFormat="1" ht="12.75" customHeight="1">
      <c r="A178" s="53"/>
      <c r="B178" s="53"/>
      <c r="C178" s="54" t="s">
        <v>140</v>
      </c>
      <c r="D178" s="54"/>
      <c r="E178" s="54"/>
      <c r="F178" s="54"/>
      <c r="G178" s="52"/>
      <c r="H178" s="52"/>
      <c r="I178" s="52"/>
      <c r="J178" s="52"/>
      <c r="K178" s="52"/>
      <c r="L178" s="26"/>
      <c r="M178" s="55"/>
      <c r="N178" s="55"/>
      <c r="O178" s="19">
        <f t="shared" si="1"/>
        <v>0</v>
      </c>
    </row>
    <row r="179" spans="1:15" s="7" customFormat="1" ht="12.75" customHeight="1">
      <c r="A179" s="44" t="s">
        <v>314</v>
      </c>
      <c r="B179" s="45"/>
      <c r="C179" s="46" t="s">
        <v>328</v>
      </c>
      <c r="D179" s="44"/>
      <c r="E179" s="44"/>
      <c r="F179" s="45"/>
      <c r="G179" s="47" t="s">
        <v>455</v>
      </c>
      <c r="H179" s="48"/>
      <c r="I179" s="48"/>
      <c r="J179" s="48"/>
      <c r="K179" s="49"/>
      <c r="L179" s="27"/>
      <c r="M179" s="123">
        <v>180</v>
      </c>
      <c r="N179" s="124"/>
      <c r="O179" s="19">
        <f t="shared" si="1"/>
        <v>0</v>
      </c>
    </row>
    <row r="180" spans="1:15" s="7" customFormat="1" ht="12.75" customHeight="1">
      <c r="A180" s="44" t="s">
        <v>315</v>
      </c>
      <c r="B180" s="45"/>
      <c r="C180" s="46" t="s">
        <v>329</v>
      </c>
      <c r="D180" s="44"/>
      <c r="E180" s="44"/>
      <c r="F180" s="45"/>
      <c r="G180" s="47" t="s">
        <v>455</v>
      </c>
      <c r="H180" s="48"/>
      <c r="I180" s="48"/>
      <c r="J180" s="48"/>
      <c r="K180" s="49"/>
      <c r="L180" s="27"/>
      <c r="M180" s="123">
        <v>180</v>
      </c>
      <c r="N180" s="124"/>
      <c r="O180" s="19">
        <f t="shared" si="1"/>
        <v>0</v>
      </c>
    </row>
    <row r="181" spans="1:15" s="7" customFormat="1" ht="12.75" customHeight="1">
      <c r="A181" s="44" t="s">
        <v>316</v>
      </c>
      <c r="B181" s="45"/>
      <c r="C181" s="46" t="s">
        <v>330</v>
      </c>
      <c r="D181" s="44"/>
      <c r="E181" s="44"/>
      <c r="F181" s="45"/>
      <c r="G181" s="47" t="s">
        <v>456</v>
      </c>
      <c r="H181" s="48"/>
      <c r="I181" s="48"/>
      <c r="J181" s="48"/>
      <c r="K181" s="49"/>
      <c r="L181" s="27"/>
      <c r="M181" s="123">
        <v>120</v>
      </c>
      <c r="N181" s="124"/>
      <c r="O181" s="19">
        <f t="shared" si="1"/>
        <v>0</v>
      </c>
    </row>
    <row r="182" spans="1:15" s="7" customFormat="1" ht="12.75" customHeight="1">
      <c r="A182" s="44" t="s">
        <v>317</v>
      </c>
      <c r="B182" s="45"/>
      <c r="C182" s="46" t="s">
        <v>331</v>
      </c>
      <c r="D182" s="44"/>
      <c r="E182" s="44"/>
      <c r="F182" s="45"/>
      <c r="G182" s="47" t="s">
        <v>456</v>
      </c>
      <c r="H182" s="48"/>
      <c r="I182" s="48"/>
      <c r="J182" s="48"/>
      <c r="K182" s="49"/>
      <c r="L182" s="27"/>
      <c r="M182" s="123">
        <v>120</v>
      </c>
      <c r="N182" s="124"/>
      <c r="O182" s="19">
        <f t="shared" si="1"/>
        <v>0</v>
      </c>
    </row>
    <row r="183" spans="1:15" s="7" customFormat="1" ht="12.75" customHeight="1">
      <c r="A183" s="44" t="s">
        <v>318</v>
      </c>
      <c r="B183" s="45"/>
      <c r="C183" s="46" t="s">
        <v>332</v>
      </c>
      <c r="D183" s="44"/>
      <c r="E183" s="44"/>
      <c r="F183" s="45"/>
      <c r="G183" s="47" t="s">
        <v>456</v>
      </c>
      <c r="H183" s="48"/>
      <c r="I183" s="48"/>
      <c r="J183" s="48"/>
      <c r="K183" s="49"/>
      <c r="L183" s="27"/>
      <c r="M183" s="123">
        <v>80</v>
      </c>
      <c r="N183" s="124"/>
      <c r="O183" s="19">
        <f t="shared" si="1"/>
        <v>0</v>
      </c>
    </row>
    <row r="184" spans="1:15" s="7" customFormat="1" ht="12.75" customHeight="1">
      <c r="A184" s="44" t="s">
        <v>319</v>
      </c>
      <c r="B184" s="45"/>
      <c r="C184" s="46" t="s">
        <v>333</v>
      </c>
      <c r="D184" s="44"/>
      <c r="E184" s="44"/>
      <c r="F184" s="45"/>
      <c r="G184" s="47" t="s">
        <v>456</v>
      </c>
      <c r="H184" s="48"/>
      <c r="I184" s="48"/>
      <c r="J184" s="48"/>
      <c r="K184" s="49"/>
      <c r="L184" s="27"/>
      <c r="M184" s="123">
        <v>80</v>
      </c>
      <c r="N184" s="124"/>
      <c r="O184" s="19">
        <f t="shared" si="1"/>
        <v>0</v>
      </c>
    </row>
    <row r="185" spans="1:15" s="7" customFormat="1" ht="12.75" customHeight="1">
      <c r="A185" s="44" t="s">
        <v>320</v>
      </c>
      <c r="B185" s="45"/>
      <c r="C185" s="46" t="s">
        <v>334</v>
      </c>
      <c r="D185" s="44"/>
      <c r="E185" s="44"/>
      <c r="F185" s="45"/>
      <c r="G185" s="47" t="s">
        <v>457</v>
      </c>
      <c r="H185" s="48"/>
      <c r="I185" s="48"/>
      <c r="J185" s="48"/>
      <c r="K185" s="49"/>
      <c r="L185" s="27"/>
      <c r="M185" s="123">
        <v>80</v>
      </c>
      <c r="N185" s="124"/>
      <c r="O185" s="19">
        <f t="shared" si="1"/>
        <v>0</v>
      </c>
    </row>
    <row r="186" spans="1:15" s="7" customFormat="1" ht="12.75" customHeight="1">
      <c r="A186" s="44" t="s">
        <v>321</v>
      </c>
      <c r="B186" s="45"/>
      <c r="C186" s="46" t="s">
        <v>335</v>
      </c>
      <c r="D186" s="44"/>
      <c r="E186" s="44"/>
      <c r="F186" s="45"/>
      <c r="G186" s="47" t="s">
        <v>457</v>
      </c>
      <c r="H186" s="48"/>
      <c r="I186" s="48"/>
      <c r="J186" s="48"/>
      <c r="K186" s="49"/>
      <c r="L186" s="27"/>
      <c r="M186" s="123">
        <v>80</v>
      </c>
      <c r="N186" s="124"/>
      <c r="O186" s="19">
        <f t="shared" si="1"/>
        <v>0</v>
      </c>
    </row>
    <row r="187" spans="1:15" s="7" customFormat="1" ht="12.75" customHeight="1">
      <c r="A187" s="44" t="s">
        <v>410</v>
      </c>
      <c r="B187" s="45"/>
      <c r="C187" s="46" t="s">
        <v>411</v>
      </c>
      <c r="D187" s="44"/>
      <c r="E187" s="44"/>
      <c r="F187" s="45"/>
      <c r="G187" s="47" t="s">
        <v>457</v>
      </c>
      <c r="H187" s="48"/>
      <c r="I187" s="48"/>
      <c r="J187" s="48"/>
      <c r="K187" s="49"/>
      <c r="L187" s="27"/>
      <c r="M187" s="123">
        <v>180</v>
      </c>
      <c r="N187" s="124"/>
      <c r="O187" s="19">
        <f t="shared" si="1"/>
        <v>0</v>
      </c>
    </row>
    <row r="188" spans="1:15" s="7" customFormat="1" ht="12.75" customHeight="1">
      <c r="A188" s="44" t="s">
        <v>410</v>
      </c>
      <c r="B188" s="45"/>
      <c r="C188" s="46" t="s">
        <v>412</v>
      </c>
      <c r="D188" s="44"/>
      <c r="E188" s="44"/>
      <c r="F188" s="45"/>
      <c r="G188" s="47" t="s">
        <v>457</v>
      </c>
      <c r="H188" s="48"/>
      <c r="I188" s="48"/>
      <c r="J188" s="48"/>
      <c r="K188" s="49"/>
      <c r="L188" s="27"/>
      <c r="M188" s="123">
        <v>180</v>
      </c>
      <c r="N188" s="124"/>
      <c r="O188" s="19">
        <f aca="true" t="shared" si="2" ref="O188:O195">IF(M189="POA",0,M189*L189)</f>
        <v>0</v>
      </c>
    </row>
    <row r="189" spans="1:15" s="7" customFormat="1" ht="12.75" customHeight="1">
      <c r="A189" s="44" t="s">
        <v>322</v>
      </c>
      <c r="B189" s="45"/>
      <c r="C189" s="46" t="s">
        <v>336</v>
      </c>
      <c r="D189" s="44"/>
      <c r="E189" s="44"/>
      <c r="F189" s="45"/>
      <c r="G189" s="47" t="s">
        <v>458</v>
      </c>
      <c r="H189" s="48"/>
      <c r="I189" s="48"/>
      <c r="J189" s="48"/>
      <c r="K189" s="49"/>
      <c r="L189" s="27"/>
      <c r="M189" s="123">
        <v>220</v>
      </c>
      <c r="N189" s="124"/>
      <c r="O189" s="19">
        <f t="shared" si="2"/>
        <v>0</v>
      </c>
    </row>
    <row r="190" spans="1:15" s="7" customFormat="1" ht="12.75" customHeight="1">
      <c r="A190" s="44" t="s">
        <v>323</v>
      </c>
      <c r="B190" s="45"/>
      <c r="C190" s="46" t="s">
        <v>337</v>
      </c>
      <c r="D190" s="44"/>
      <c r="E190" s="44"/>
      <c r="F190" s="45"/>
      <c r="G190" s="47" t="s">
        <v>458</v>
      </c>
      <c r="H190" s="48"/>
      <c r="I190" s="48"/>
      <c r="J190" s="48"/>
      <c r="K190" s="49"/>
      <c r="L190" s="27"/>
      <c r="M190" s="123">
        <v>220</v>
      </c>
      <c r="N190" s="128"/>
      <c r="O190" s="19">
        <f t="shared" si="2"/>
        <v>0</v>
      </c>
    </row>
    <row r="191" spans="1:15" s="7" customFormat="1" ht="12.75" customHeight="1">
      <c r="A191" s="44" t="s">
        <v>324</v>
      </c>
      <c r="B191" s="45"/>
      <c r="C191" s="46" t="s">
        <v>338</v>
      </c>
      <c r="D191" s="44"/>
      <c r="E191" s="44"/>
      <c r="F191" s="45"/>
      <c r="G191" s="47" t="s">
        <v>459</v>
      </c>
      <c r="H191" s="48"/>
      <c r="I191" s="48"/>
      <c r="J191" s="48"/>
      <c r="K191" s="49"/>
      <c r="L191" s="27"/>
      <c r="M191" s="123">
        <v>440</v>
      </c>
      <c r="N191" s="128"/>
      <c r="O191" s="19">
        <f t="shared" si="2"/>
        <v>0</v>
      </c>
    </row>
    <row r="192" spans="1:15" s="7" customFormat="1" ht="12.75" customHeight="1">
      <c r="A192" s="44" t="s">
        <v>327</v>
      </c>
      <c r="B192" s="45"/>
      <c r="C192" s="46" t="s">
        <v>341</v>
      </c>
      <c r="D192" s="44"/>
      <c r="E192" s="44"/>
      <c r="F192" s="45"/>
      <c r="G192" s="47" t="s">
        <v>460</v>
      </c>
      <c r="H192" s="48"/>
      <c r="I192" s="48"/>
      <c r="J192" s="48"/>
      <c r="K192" s="49"/>
      <c r="L192" s="27"/>
      <c r="M192" s="123">
        <v>220</v>
      </c>
      <c r="N192" s="128"/>
      <c r="O192" s="19">
        <f t="shared" si="2"/>
        <v>0</v>
      </c>
    </row>
    <row r="193" spans="1:15" s="7" customFormat="1" ht="12.75" customHeight="1">
      <c r="A193" s="44" t="s">
        <v>348</v>
      </c>
      <c r="B193" s="45"/>
      <c r="C193" s="46" t="s">
        <v>407</v>
      </c>
      <c r="D193" s="44"/>
      <c r="E193" s="44"/>
      <c r="F193" s="45"/>
      <c r="G193" s="47" t="s">
        <v>461</v>
      </c>
      <c r="H193" s="48"/>
      <c r="I193" s="48"/>
      <c r="J193" s="48"/>
      <c r="K193" s="49"/>
      <c r="L193" s="27"/>
      <c r="M193" s="123">
        <v>75</v>
      </c>
      <c r="N193" s="128"/>
      <c r="O193" s="19">
        <f t="shared" si="2"/>
        <v>0</v>
      </c>
    </row>
    <row r="194" spans="1:15" s="7" customFormat="1" ht="12.75" customHeight="1">
      <c r="A194" s="44" t="s">
        <v>349</v>
      </c>
      <c r="B194" s="45"/>
      <c r="C194" s="46" t="s">
        <v>408</v>
      </c>
      <c r="D194" s="44"/>
      <c r="E194" s="44"/>
      <c r="F194" s="45"/>
      <c r="G194" s="47" t="s">
        <v>461</v>
      </c>
      <c r="H194" s="48"/>
      <c r="I194" s="48"/>
      <c r="J194" s="48"/>
      <c r="K194" s="49"/>
      <c r="L194" s="27"/>
      <c r="M194" s="123">
        <v>75</v>
      </c>
      <c r="N194" s="128"/>
      <c r="O194" s="19">
        <f t="shared" si="2"/>
        <v>0</v>
      </c>
    </row>
    <row r="195" spans="1:15" s="7" customFormat="1" ht="12.75" customHeight="1">
      <c r="A195" s="44" t="s">
        <v>325</v>
      </c>
      <c r="B195" s="45"/>
      <c r="C195" s="46" t="s">
        <v>339</v>
      </c>
      <c r="D195" s="44"/>
      <c r="E195" s="44"/>
      <c r="F195" s="45"/>
      <c r="G195" s="47" t="s">
        <v>462</v>
      </c>
      <c r="H195" s="48"/>
      <c r="I195" s="48"/>
      <c r="J195" s="48"/>
      <c r="K195" s="49"/>
      <c r="L195" s="27"/>
      <c r="M195" s="123">
        <v>150</v>
      </c>
      <c r="N195" s="128"/>
      <c r="O195" s="19">
        <f t="shared" si="2"/>
        <v>0</v>
      </c>
    </row>
    <row r="196" spans="1:15" s="7" customFormat="1" ht="12.75" customHeight="1">
      <c r="A196" s="44" t="s">
        <v>326</v>
      </c>
      <c r="B196" s="45"/>
      <c r="C196" s="46" t="s">
        <v>340</v>
      </c>
      <c r="D196" s="44"/>
      <c r="E196" s="44"/>
      <c r="F196" s="45"/>
      <c r="G196" s="47" t="s">
        <v>463</v>
      </c>
      <c r="H196" s="48"/>
      <c r="I196" s="48"/>
      <c r="J196" s="48"/>
      <c r="K196" s="49"/>
      <c r="L196" s="27"/>
      <c r="M196" s="123">
        <v>180</v>
      </c>
      <c r="N196" s="128"/>
      <c r="O196" s="19">
        <f>IF(M197="POA",0,M197*L197)</f>
        <v>0</v>
      </c>
    </row>
    <row r="197" spans="1:15" s="7" customFormat="1" ht="12.75" customHeight="1">
      <c r="A197" s="44" t="s">
        <v>350</v>
      </c>
      <c r="B197" s="45"/>
      <c r="C197" s="46" t="s">
        <v>351</v>
      </c>
      <c r="D197" s="44"/>
      <c r="E197" s="44"/>
      <c r="F197" s="45"/>
      <c r="G197" s="47" t="s">
        <v>464</v>
      </c>
      <c r="H197" s="48"/>
      <c r="I197" s="48"/>
      <c r="J197" s="48"/>
      <c r="K197" s="49"/>
      <c r="L197" s="27"/>
      <c r="M197" s="123">
        <v>180</v>
      </c>
      <c r="N197" s="128"/>
      <c r="O197" s="19">
        <f>IF(M199="POA",0,M199*L199)</f>
        <v>0</v>
      </c>
    </row>
    <row r="198" spans="1:15" s="7" customFormat="1" ht="12.75" customHeight="1">
      <c r="A198" s="44"/>
      <c r="B198" s="45"/>
      <c r="C198" s="46"/>
      <c r="D198" s="44"/>
      <c r="E198" s="44"/>
      <c r="F198" s="45"/>
      <c r="G198" s="47"/>
      <c r="H198" s="48"/>
      <c r="I198" s="48"/>
      <c r="J198" s="48"/>
      <c r="K198" s="49"/>
      <c r="L198" s="27"/>
      <c r="M198" s="123"/>
      <c r="N198" s="128"/>
      <c r="O198" s="19">
        <f>IF(M200="POA",0,M200*L200)</f>
        <v>0</v>
      </c>
    </row>
    <row r="199" spans="1:15" s="7" customFormat="1" ht="12.75" customHeight="1">
      <c r="A199" s="94"/>
      <c r="B199" s="94"/>
      <c r="C199" s="93" t="s">
        <v>24</v>
      </c>
      <c r="D199" s="93"/>
      <c r="E199" s="93"/>
      <c r="F199" s="93"/>
      <c r="G199" s="95"/>
      <c r="H199" s="95"/>
      <c r="I199" s="95"/>
      <c r="J199" s="95"/>
      <c r="K199" s="95"/>
      <c r="L199" s="26"/>
      <c r="M199" s="96"/>
      <c r="N199" s="96"/>
      <c r="O199" s="19">
        <f>IF(M200="POA",0,M200*L200)</f>
        <v>0</v>
      </c>
    </row>
    <row r="200" spans="1:15" s="7" customFormat="1" ht="12.75" customHeight="1">
      <c r="A200" s="121" t="s">
        <v>12</v>
      </c>
      <c r="B200" s="122"/>
      <c r="C200" s="120" t="s">
        <v>356</v>
      </c>
      <c r="D200" s="121"/>
      <c r="E200" s="121"/>
      <c r="F200" s="122"/>
      <c r="G200" s="125" t="s">
        <v>260</v>
      </c>
      <c r="H200" s="126"/>
      <c r="I200" s="126"/>
      <c r="J200" s="126"/>
      <c r="K200" s="127"/>
      <c r="L200" s="27"/>
      <c r="M200" s="123">
        <v>60</v>
      </c>
      <c r="N200" s="124"/>
      <c r="O200" s="19">
        <f>IF(M201="POA",0,M201*L201)</f>
        <v>0</v>
      </c>
    </row>
    <row r="201" spans="1:15" s="7" customFormat="1" ht="12.75" customHeight="1">
      <c r="A201" s="121" t="s">
        <v>11</v>
      </c>
      <c r="B201" s="122"/>
      <c r="C201" s="120" t="s">
        <v>357</v>
      </c>
      <c r="D201" s="121"/>
      <c r="E201" s="121"/>
      <c r="F201" s="122"/>
      <c r="G201" s="125" t="s">
        <v>465</v>
      </c>
      <c r="H201" s="126"/>
      <c r="I201" s="126"/>
      <c r="J201" s="126"/>
      <c r="K201" s="127"/>
      <c r="L201" s="27"/>
      <c r="M201" s="123">
        <v>60</v>
      </c>
      <c r="N201" s="124"/>
      <c r="O201" s="19">
        <f>IF(M202="POA",0,M202*L202)</f>
        <v>0</v>
      </c>
    </row>
    <row r="202" spans="1:15" s="7" customFormat="1" ht="12.75" customHeight="1">
      <c r="A202" s="121" t="s">
        <v>10</v>
      </c>
      <c r="B202" s="122"/>
      <c r="C202" s="120" t="s">
        <v>358</v>
      </c>
      <c r="D202" s="121"/>
      <c r="E202" s="121"/>
      <c r="F202" s="122"/>
      <c r="G202" s="125" t="s">
        <v>475</v>
      </c>
      <c r="H202" s="126"/>
      <c r="I202" s="126"/>
      <c r="J202" s="126"/>
      <c r="K202" s="127"/>
      <c r="L202" s="27"/>
      <c r="M202" s="123">
        <v>60</v>
      </c>
      <c r="N202" s="124"/>
      <c r="O202" s="19">
        <f>IF(M203="POA",0,M203*L203)</f>
        <v>0</v>
      </c>
    </row>
    <row r="203" spans="1:15" s="7" customFormat="1" ht="12.75" customHeight="1">
      <c r="A203" s="121" t="s">
        <v>355</v>
      </c>
      <c r="B203" s="122"/>
      <c r="C203" s="120" t="s">
        <v>359</v>
      </c>
      <c r="D203" s="121"/>
      <c r="E203" s="121"/>
      <c r="F203" s="122"/>
      <c r="G203" s="125" t="s">
        <v>476</v>
      </c>
      <c r="H203" s="126"/>
      <c r="I203" s="126"/>
      <c r="J203" s="126"/>
      <c r="K203" s="127"/>
      <c r="L203" s="27"/>
      <c r="M203" s="123">
        <v>120</v>
      </c>
      <c r="N203" s="124"/>
      <c r="O203" s="19">
        <f>IF(M204="POA",0,M204*L204)</f>
        <v>0</v>
      </c>
    </row>
    <row r="204" spans="1:15" s="7" customFormat="1" ht="12.75" customHeight="1">
      <c r="A204" s="121" t="s">
        <v>249</v>
      </c>
      <c r="B204" s="122"/>
      <c r="C204" s="120" t="s">
        <v>255</v>
      </c>
      <c r="D204" s="121"/>
      <c r="E204" s="121"/>
      <c r="F204" s="122"/>
      <c r="G204" s="125" t="s">
        <v>466</v>
      </c>
      <c r="H204" s="126"/>
      <c r="I204" s="126"/>
      <c r="J204" s="126"/>
      <c r="K204" s="127"/>
      <c r="L204" s="27"/>
      <c r="M204" s="123">
        <v>90</v>
      </c>
      <c r="N204" s="131"/>
      <c r="O204" s="19">
        <f aca="true" t="shared" si="3" ref="O204:O235">IF(M205="POA",0,M205*L205)</f>
        <v>0</v>
      </c>
    </row>
    <row r="205" spans="1:15" s="7" customFormat="1" ht="12.75" customHeight="1">
      <c r="A205" s="44" t="s">
        <v>7</v>
      </c>
      <c r="B205" s="45"/>
      <c r="C205" s="46" t="s">
        <v>143</v>
      </c>
      <c r="D205" s="44"/>
      <c r="E205" s="44"/>
      <c r="F205" s="45"/>
      <c r="G205" s="47" t="s">
        <v>261</v>
      </c>
      <c r="H205" s="48"/>
      <c r="I205" s="48"/>
      <c r="J205" s="48"/>
      <c r="K205" s="49"/>
      <c r="L205" s="27"/>
      <c r="M205" s="123">
        <v>60</v>
      </c>
      <c r="N205" s="128"/>
      <c r="O205" s="19">
        <f t="shared" si="3"/>
        <v>0</v>
      </c>
    </row>
    <row r="206" spans="1:15" ht="12.75" customHeight="1">
      <c r="A206" s="44" t="s">
        <v>6</v>
      </c>
      <c r="B206" s="45"/>
      <c r="C206" s="46" t="s">
        <v>144</v>
      </c>
      <c r="D206" s="44"/>
      <c r="E206" s="44"/>
      <c r="F206" s="45"/>
      <c r="G206" s="47" t="s">
        <v>467</v>
      </c>
      <c r="H206" s="48"/>
      <c r="I206" s="48"/>
      <c r="J206" s="48"/>
      <c r="K206" s="49"/>
      <c r="L206" s="27"/>
      <c r="M206" s="123">
        <v>60</v>
      </c>
      <c r="N206" s="128"/>
      <c r="O206" s="19">
        <f t="shared" si="3"/>
        <v>0</v>
      </c>
    </row>
    <row r="207" spans="1:15" ht="12.75" customHeight="1">
      <c r="A207" s="44" t="s">
        <v>394</v>
      </c>
      <c r="B207" s="45"/>
      <c r="C207" s="46" t="s">
        <v>395</v>
      </c>
      <c r="D207" s="44"/>
      <c r="E207" s="44"/>
      <c r="F207" s="45"/>
      <c r="G207" s="47" t="s">
        <v>468</v>
      </c>
      <c r="H207" s="48"/>
      <c r="I207" s="48"/>
      <c r="J207" s="48"/>
      <c r="K207" s="49"/>
      <c r="L207" s="27"/>
      <c r="M207" s="123">
        <v>80</v>
      </c>
      <c r="N207" s="128"/>
      <c r="O207" s="19">
        <f t="shared" si="3"/>
        <v>0</v>
      </c>
    </row>
    <row r="208" spans="1:15" ht="12.75" customHeight="1">
      <c r="A208" s="44" t="s">
        <v>393</v>
      </c>
      <c r="B208" s="45"/>
      <c r="C208" s="46" t="s">
        <v>396</v>
      </c>
      <c r="D208" s="44"/>
      <c r="E208" s="44"/>
      <c r="F208" s="45"/>
      <c r="G208" s="47" t="s">
        <v>468</v>
      </c>
      <c r="H208" s="48"/>
      <c r="I208" s="48"/>
      <c r="J208" s="48"/>
      <c r="K208" s="49"/>
      <c r="L208" s="27"/>
      <c r="M208" s="123">
        <v>80</v>
      </c>
      <c r="N208" s="128"/>
      <c r="O208" s="19">
        <f t="shared" si="3"/>
        <v>0</v>
      </c>
    </row>
    <row r="209" spans="1:15" ht="12.75" customHeight="1">
      <c r="A209" s="44" t="s">
        <v>400</v>
      </c>
      <c r="B209" s="45"/>
      <c r="C209" s="46" t="s">
        <v>397</v>
      </c>
      <c r="D209" s="44"/>
      <c r="E209" s="44"/>
      <c r="F209" s="45"/>
      <c r="G209" s="47" t="s">
        <v>469</v>
      </c>
      <c r="H209" s="48"/>
      <c r="I209" s="48"/>
      <c r="J209" s="48"/>
      <c r="K209" s="49"/>
      <c r="L209" s="27"/>
      <c r="M209" s="123">
        <v>70</v>
      </c>
      <c r="N209" s="128"/>
      <c r="O209" s="19">
        <f t="shared" si="3"/>
        <v>0</v>
      </c>
    </row>
    <row r="210" spans="1:15" ht="12.75" customHeight="1">
      <c r="A210" s="44" t="s">
        <v>399</v>
      </c>
      <c r="B210" s="45"/>
      <c r="C210" s="46" t="s">
        <v>398</v>
      </c>
      <c r="D210" s="44"/>
      <c r="E210" s="44"/>
      <c r="F210" s="45"/>
      <c r="G210" s="47" t="s">
        <v>469</v>
      </c>
      <c r="H210" s="48"/>
      <c r="I210" s="48"/>
      <c r="J210" s="48"/>
      <c r="K210" s="49"/>
      <c r="L210" s="27"/>
      <c r="M210" s="123">
        <v>70</v>
      </c>
      <c r="N210" s="128"/>
      <c r="O210" s="19">
        <f t="shared" si="3"/>
        <v>0</v>
      </c>
    </row>
    <row r="211" spans="1:15" ht="12.75" customHeight="1">
      <c r="A211" s="44" t="s">
        <v>5</v>
      </c>
      <c r="B211" s="45"/>
      <c r="C211" s="46" t="s">
        <v>141</v>
      </c>
      <c r="D211" s="44"/>
      <c r="E211" s="44"/>
      <c r="F211" s="45"/>
      <c r="G211" s="47" t="s">
        <v>470</v>
      </c>
      <c r="H211" s="48"/>
      <c r="I211" s="48"/>
      <c r="J211" s="48"/>
      <c r="K211" s="49"/>
      <c r="L211" s="27"/>
      <c r="M211" s="123">
        <v>60</v>
      </c>
      <c r="N211" s="128"/>
      <c r="O211" s="19">
        <f t="shared" si="3"/>
        <v>0</v>
      </c>
    </row>
    <row r="212" spans="1:15" ht="12.75" customHeight="1">
      <c r="A212" s="44" t="s">
        <v>302</v>
      </c>
      <c r="B212" s="45"/>
      <c r="C212" s="46" t="s">
        <v>142</v>
      </c>
      <c r="D212" s="44"/>
      <c r="E212" s="44"/>
      <c r="F212" s="45"/>
      <c r="G212" s="47" t="s">
        <v>470</v>
      </c>
      <c r="H212" s="48"/>
      <c r="I212" s="48"/>
      <c r="J212" s="48"/>
      <c r="K212" s="49"/>
      <c r="L212" s="27"/>
      <c r="M212" s="123">
        <v>60</v>
      </c>
      <c r="N212" s="128"/>
      <c r="O212" s="19">
        <f aca="true" t="shared" si="4" ref="O212:O219">IF(M213="POA",0,M213*L213)</f>
        <v>0</v>
      </c>
    </row>
    <row r="213" spans="1:15" ht="12.75" customHeight="1">
      <c r="A213" s="44" t="s">
        <v>250</v>
      </c>
      <c r="B213" s="45"/>
      <c r="C213" s="46" t="s">
        <v>145</v>
      </c>
      <c r="D213" s="44"/>
      <c r="E213" s="44"/>
      <c r="F213" s="45"/>
      <c r="G213" s="47" t="s">
        <v>262</v>
      </c>
      <c r="H213" s="48"/>
      <c r="I213" s="48"/>
      <c r="J213" s="48"/>
      <c r="K213" s="49"/>
      <c r="L213" s="27"/>
      <c r="M213" s="123">
        <v>60</v>
      </c>
      <c r="N213" s="128"/>
      <c r="O213" s="19">
        <f t="shared" si="4"/>
        <v>0</v>
      </c>
    </row>
    <row r="214" spans="1:15" ht="12.75" customHeight="1">
      <c r="A214" s="44" t="s">
        <v>251</v>
      </c>
      <c r="B214" s="45"/>
      <c r="C214" s="46" t="s">
        <v>256</v>
      </c>
      <c r="D214" s="44"/>
      <c r="E214" s="44"/>
      <c r="F214" s="45"/>
      <c r="G214" s="47" t="s">
        <v>263</v>
      </c>
      <c r="H214" s="48"/>
      <c r="I214" s="48"/>
      <c r="J214" s="48"/>
      <c r="K214" s="49"/>
      <c r="L214" s="27"/>
      <c r="M214" s="123">
        <v>70</v>
      </c>
      <c r="N214" s="128"/>
      <c r="O214" s="19">
        <f t="shared" si="4"/>
        <v>0</v>
      </c>
    </row>
    <row r="215" spans="1:15" ht="12.75" customHeight="1">
      <c r="A215" s="44" t="s">
        <v>252</v>
      </c>
      <c r="B215" s="45"/>
      <c r="C215" s="46" t="s">
        <v>257</v>
      </c>
      <c r="D215" s="44"/>
      <c r="E215" s="44"/>
      <c r="F215" s="45"/>
      <c r="G215" s="47" t="s">
        <v>263</v>
      </c>
      <c r="H215" s="48"/>
      <c r="I215" s="48"/>
      <c r="J215" s="48"/>
      <c r="K215" s="49"/>
      <c r="L215" s="27"/>
      <c r="M215" s="123">
        <v>70</v>
      </c>
      <c r="N215" s="128"/>
      <c r="O215" s="19">
        <f t="shared" si="4"/>
        <v>0</v>
      </c>
    </row>
    <row r="216" spans="1:15" ht="12.75" customHeight="1">
      <c r="A216" s="44" t="s">
        <v>253</v>
      </c>
      <c r="B216" s="45"/>
      <c r="C216" s="46" t="s">
        <v>258</v>
      </c>
      <c r="D216" s="44"/>
      <c r="E216" s="44"/>
      <c r="F216" s="45"/>
      <c r="G216" s="47" t="s">
        <v>263</v>
      </c>
      <c r="H216" s="48"/>
      <c r="I216" s="48"/>
      <c r="J216" s="48"/>
      <c r="K216" s="49"/>
      <c r="L216" s="27"/>
      <c r="M216" s="123">
        <v>70</v>
      </c>
      <c r="N216" s="128"/>
      <c r="O216" s="19">
        <f t="shared" si="4"/>
        <v>0</v>
      </c>
    </row>
    <row r="217" spans="1:15" ht="12.75" customHeight="1">
      <c r="A217" s="44" t="s">
        <v>254</v>
      </c>
      <c r="B217" s="45"/>
      <c r="C217" s="46" t="s">
        <v>259</v>
      </c>
      <c r="D217" s="44"/>
      <c r="E217" s="44"/>
      <c r="F217" s="45"/>
      <c r="G217" s="47" t="s">
        <v>477</v>
      </c>
      <c r="H217" s="48"/>
      <c r="I217" s="48"/>
      <c r="J217" s="48"/>
      <c r="K217" s="49"/>
      <c r="L217" s="27"/>
      <c r="M217" s="123">
        <v>120</v>
      </c>
      <c r="N217" s="128"/>
      <c r="O217" s="19">
        <f t="shared" si="4"/>
        <v>0</v>
      </c>
    </row>
    <row r="218" spans="1:15" ht="12.75" customHeight="1">
      <c r="A218" s="44" t="s">
        <v>346</v>
      </c>
      <c r="B218" s="45"/>
      <c r="C218" s="46" t="s">
        <v>345</v>
      </c>
      <c r="D218" s="44"/>
      <c r="E218" s="44"/>
      <c r="F218" s="45"/>
      <c r="G218" s="47" t="s">
        <v>477</v>
      </c>
      <c r="H218" s="48"/>
      <c r="I218" s="48"/>
      <c r="J218" s="48"/>
      <c r="K218" s="49"/>
      <c r="L218" s="27"/>
      <c r="M218" s="123">
        <v>120</v>
      </c>
      <c r="N218" s="128"/>
      <c r="O218" s="19">
        <f t="shared" si="4"/>
        <v>0</v>
      </c>
    </row>
    <row r="219" spans="1:15" ht="12.75" customHeight="1">
      <c r="A219" s="44" t="s">
        <v>391</v>
      </c>
      <c r="B219" s="45"/>
      <c r="C219" s="46" t="s">
        <v>402</v>
      </c>
      <c r="D219" s="44"/>
      <c r="E219" s="44"/>
      <c r="F219" s="45"/>
      <c r="G219" s="47" t="s">
        <v>471</v>
      </c>
      <c r="H219" s="48"/>
      <c r="I219" s="48"/>
      <c r="J219" s="48"/>
      <c r="K219" s="49"/>
      <c r="L219" s="27"/>
      <c r="M219" s="123">
        <v>90</v>
      </c>
      <c r="N219" s="128"/>
      <c r="O219" s="19">
        <f t="shared" si="4"/>
        <v>0</v>
      </c>
    </row>
    <row r="220" spans="1:15" ht="12.75" customHeight="1">
      <c r="A220" s="44" t="s">
        <v>392</v>
      </c>
      <c r="B220" s="45"/>
      <c r="C220" s="46" t="s">
        <v>401</v>
      </c>
      <c r="D220" s="44"/>
      <c r="E220" s="44"/>
      <c r="F220" s="45"/>
      <c r="G220" s="47" t="s">
        <v>471</v>
      </c>
      <c r="H220" s="48"/>
      <c r="I220" s="48"/>
      <c r="J220" s="48"/>
      <c r="K220" s="49"/>
      <c r="L220" s="27"/>
      <c r="M220" s="123">
        <v>90</v>
      </c>
      <c r="N220" s="128"/>
      <c r="O220" s="19">
        <f t="shared" si="3"/>
        <v>0</v>
      </c>
    </row>
    <row r="221" spans="1:15" ht="12.75" customHeight="1">
      <c r="A221" s="44" t="s">
        <v>405</v>
      </c>
      <c r="B221" s="45"/>
      <c r="C221" s="46" t="s">
        <v>403</v>
      </c>
      <c r="D221" s="44"/>
      <c r="E221" s="44"/>
      <c r="F221" s="45"/>
      <c r="G221" s="47" t="s">
        <v>472</v>
      </c>
      <c r="H221" s="48"/>
      <c r="I221" s="48"/>
      <c r="J221" s="48"/>
      <c r="K221" s="49"/>
      <c r="L221" s="27"/>
      <c r="M221" s="123">
        <v>80</v>
      </c>
      <c r="N221" s="128"/>
      <c r="O221" s="19">
        <f t="shared" si="3"/>
        <v>0</v>
      </c>
    </row>
    <row r="222" spans="1:15" ht="12.75" customHeight="1">
      <c r="A222" s="44" t="s">
        <v>406</v>
      </c>
      <c r="B222" s="45"/>
      <c r="C222" s="46" t="s">
        <v>404</v>
      </c>
      <c r="D222" s="44"/>
      <c r="E222" s="44"/>
      <c r="F222" s="45"/>
      <c r="G222" s="47" t="s">
        <v>472</v>
      </c>
      <c r="H222" s="48"/>
      <c r="I222" s="48"/>
      <c r="J222" s="48"/>
      <c r="K222" s="49"/>
      <c r="L222" s="27"/>
      <c r="M222" s="123">
        <v>80</v>
      </c>
      <c r="N222" s="128"/>
      <c r="O222" s="19">
        <f t="shared" si="3"/>
        <v>0</v>
      </c>
    </row>
    <row r="223" spans="1:15" ht="12.75" customHeight="1">
      <c r="A223" s="44" t="s">
        <v>146</v>
      </c>
      <c r="B223" s="45"/>
      <c r="C223" s="46" t="s">
        <v>148</v>
      </c>
      <c r="D223" s="44"/>
      <c r="E223" s="44"/>
      <c r="F223" s="45"/>
      <c r="G223" s="47" t="s">
        <v>264</v>
      </c>
      <c r="H223" s="48"/>
      <c r="I223" s="48"/>
      <c r="J223" s="48"/>
      <c r="K223" s="49"/>
      <c r="L223" s="27"/>
      <c r="M223" s="123">
        <v>50</v>
      </c>
      <c r="N223" s="128"/>
      <c r="O223" s="19">
        <f t="shared" si="3"/>
        <v>0</v>
      </c>
    </row>
    <row r="224" spans="1:15" ht="12.75" customHeight="1">
      <c r="A224" s="44" t="s">
        <v>149</v>
      </c>
      <c r="B224" s="45"/>
      <c r="C224" s="46" t="s">
        <v>147</v>
      </c>
      <c r="D224" s="44"/>
      <c r="E224" s="44"/>
      <c r="F224" s="45"/>
      <c r="G224" s="47" t="s">
        <v>264</v>
      </c>
      <c r="H224" s="48"/>
      <c r="I224" s="48"/>
      <c r="J224" s="48"/>
      <c r="K224" s="49"/>
      <c r="L224" s="27"/>
      <c r="M224" s="123">
        <v>50</v>
      </c>
      <c r="N224" s="128"/>
      <c r="O224" s="19">
        <f t="shared" si="3"/>
        <v>0</v>
      </c>
    </row>
    <row r="225" spans="1:15" ht="12.75" customHeight="1">
      <c r="A225" s="44" t="s">
        <v>13</v>
      </c>
      <c r="B225" s="45"/>
      <c r="C225" s="46" t="s">
        <v>352</v>
      </c>
      <c r="D225" s="44"/>
      <c r="E225" s="44"/>
      <c r="F225" s="45"/>
      <c r="G225" s="47" t="s">
        <v>473</v>
      </c>
      <c r="H225" s="48"/>
      <c r="I225" s="48"/>
      <c r="J225" s="48"/>
      <c r="K225" s="49"/>
      <c r="L225" s="27"/>
      <c r="M225" s="123">
        <v>60</v>
      </c>
      <c r="N225" s="128"/>
      <c r="O225" s="19">
        <f t="shared" si="3"/>
        <v>0</v>
      </c>
    </row>
    <row r="226" spans="1:15" ht="12.75" customHeight="1">
      <c r="A226" s="44" t="s">
        <v>343</v>
      </c>
      <c r="B226" s="45"/>
      <c r="C226" s="46" t="s">
        <v>353</v>
      </c>
      <c r="D226" s="44"/>
      <c r="E226" s="44"/>
      <c r="F226" s="45"/>
      <c r="G226" s="47" t="s">
        <v>473</v>
      </c>
      <c r="H226" s="48"/>
      <c r="I226" s="48"/>
      <c r="J226" s="48"/>
      <c r="K226" s="49"/>
      <c r="L226" s="27"/>
      <c r="M226" s="123">
        <v>60</v>
      </c>
      <c r="N226" s="128"/>
      <c r="O226" s="19">
        <f>IF(M227="POA",0,M227*L227)</f>
        <v>0</v>
      </c>
    </row>
    <row r="227" spans="1:15" ht="12.75" customHeight="1">
      <c r="A227" s="44" t="s">
        <v>344</v>
      </c>
      <c r="B227" s="45"/>
      <c r="C227" s="46" t="s">
        <v>354</v>
      </c>
      <c r="D227" s="44"/>
      <c r="E227" s="44"/>
      <c r="F227" s="45"/>
      <c r="G227" s="47" t="s">
        <v>473</v>
      </c>
      <c r="H227" s="48"/>
      <c r="I227" s="48"/>
      <c r="J227" s="48"/>
      <c r="K227" s="49"/>
      <c r="L227" s="27"/>
      <c r="M227" s="123">
        <v>60</v>
      </c>
      <c r="N227" s="128"/>
      <c r="O227" s="19">
        <f t="shared" si="3"/>
        <v>0</v>
      </c>
    </row>
    <row r="228" spans="1:15" ht="12.75" customHeight="1">
      <c r="A228" s="44" t="s">
        <v>8</v>
      </c>
      <c r="B228" s="45"/>
      <c r="C228" s="46" t="s">
        <v>151</v>
      </c>
      <c r="D228" s="44"/>
      <c r="E228" s="44"/>
      <c r="F228" s="45"/>
      <c r="G228" s="47" t="s">
        <v>478</v>
      </c>
      <c r="H228" s="48"/>
      <c r="I228" s="48"/>
      <c r="J228" s="48"/>
      <c r="K228" s="49"/>
      <c r="L228" s="27"/>
      <c r="M228" s="123">
        <v>45</v>
      </c>
      <c r="N228" s="128"/>
      <c r="O228" s="19">
        <f>IF(M229="POA",0,M229*L229)</f>
        <v>0</v>
      </c>
    </row>
    <row r="229" spans="1:15" ht="12.75" customHeight="1">
      <c r="A229" s="44" t="s">
        <v>9</v>
      </c>
      <c r="B229" s="45"/>
      <c r="C229" s="46" t="s">
        <v>150</v>
      </c>
      <c r="D229" s="44"/>
      <c r="E229" s="44"/>
      <c r="F229" s="45"/>
      <c r="G229" s="47" t="s">
        <v>474</v>
      </c>
      <c r="H229" s="48"/>
      <c r="I229" s="48"/>
      <c r="J229" s="48"/>
      <c r="K229" s="49"/>
      <c r="L229" s="27"/>
      <c r="M229" s="123">
        <v>45</v>
      </c>
      <c r="N229" s="128"/>
      <c r="O229" s="19">
        <f>IF(M231="POA",0,M231*L231)</f>
        <v>0</v>
      </c>
    </row>
    <row r="230" spans="1:15" ht="12.75" customHeight="1">
      <c r="A230" s="44"/>
      <c r="B230" s="45"/>
      <c r="C230" s="46"/>
      <c r="D230" s="44"/>
      <c r="E230" s="44"/>
      <c r="F230" s="45"/>
      <c r="G230" s="47"/>
      <c r="H230" s="48"/>
      <c r="I230" s="48"/>
      <c r="J230" s="48"/>
      <c r="K230" s="49"/>
      <c r="L230" s="27"/>
      <c r="M230" s="123"/>
      <c r="N230" s="128"/>
      <c r="O230" s="19">
        <f>IF(M232="POA",0,M232*L232)</f>
        <v>0</v>
      </c>
    </row>
    <row r="231" spans="1:15" ht="12.75" customHeight="1">
      <c r="A231" s="94"/>
      <c r="B231" s="94"/>
      <c r="C231" s="93" t="s">
        <v>312</v>
      </c>
      <c r="D231" s="93"/>
      <c r="E231" s="93"/>
      <c r="F231" s="93"/>
      <c r="G231" s="95"/>
      <c r="H231" s="95"/>
      <c r="I231" s="95"/>
      <c r="J231" s="95"/>
      <c r="K231" s="95"/>
      <c r="L231" s="26"/>
      <c r="M231" s="96"/>
      <c r="N231" s="96"/>
      <c r="O231" s="19">
        <f t="shared" si="3"/>
        <v>0</v>
      </c>
    </row>
    <row r="232" spans="1:15" ht="12.75" customHeight="1">
      <c r="A232" s="121" t="s">
        <v>40</v>
      </c>
      <c r="B232" s="122"/>
      <c r="C232" s="120" t="s">
        <v>44</v>
      </c>
      <c r="D232" s="121"/>
      <c r="E232" s="121"/>
      <c r="F232" s="122"/>
      <c r="G232" s="125"/>
      <c r="H232" s="126"/>
      <c r="I232" s="126"/>
      <c r="J232" s="126"/>
      <c r="K232" s="127"/>
      <c r="L232" s="27"/>
      <c r="M232" s="123" t="s">
        <v>46</v>
      </c>
      <c r="N232" s="124"/>
      <c r="O232" s="19">
        <f t="shared" si="3"/>
        <v>0</v>
      </c>
    </row>
    <row r="233" spans="1:15" ht="12.75" customHeight="1">
      <c r="A233" s="121" t="s">
        <v>41</v>
      </c>
      <c r="B233" s="122"/>
      <c r="C233" s="120" t="s">
        <v>311</v>
      </c>
      <c r="D233" s="121"/>
      <c r="E233" s="121"/>
      <c r="F233" s="122"/>
      <c r="G233" s="125"/>
      <c r="H233" s="126"/>
      <c r="I233" s="126"/>
      <c r="J233" s="126"/>
      <c r="K233" s="127"/>
      <c r="L233" s="27"/>
      <c r="M233" s="123" t="s">
        <v>46</v>
      </c>
      <c r="N233" s="124"/>
      <c r="O233" s="19">
        <f t="shared" si="3"/>
        <v>0</v>
      </c>
    </row>
    <row r="234" spans="1:15" ht="12.75" customHeight="1">
      <c r="A234" s="121" t="s">
        <v>42</v>
      </c>
      <c r="B234" s="122"/>
      <c r="C234" s="120" t="s">
        <v>45</v>
      </c>
      <c r="D234" s="121"/>
      <c r="E234" s="121"/>
      <c r="F234" s="122"/>
      <c r="G234" s="125"/>
      <c r="H234" s="126"/>
      <c r="I234" s="126"/>
      <c r="J234" s="126"/>
      <c r="K234" s="127"/>
      <c r="L234" s="27"/>
      <c r="M234" s="123" t="s">
        <v>46</v>
      </c>
      <c r="N234" s="124"/>
      <c r="O234" s="19">
        <f t="shared" si="3"/>
        <v>0</v>
      </c>
    </row>
    <row r="235" spans="1:15" ht="12.75" customHeight="1">
      <c r="A235" s="121"/>
      <c r="B235" s="122"/>
      <c r="C235" s="120"/>
      <c r="D235" s="121"/>
      <c r="E235" s="121"/>
      <c r="F235" s="122"/>
      <c r="G235" s="125"/>
      <c r="H235" s="126"/>
      <c r="I235" s="126"/>
      <c r="J235" s="126"/>
      <c r="K235" s="127"/>
      <c r="L235" s="27"/>
      <c r="M235" s="123"/>
      <c r="N235" s="124"/>
      <c r="O235" s="19">
        <f t="shared" si="3"/>
        <v>0</v>
      </c>
    </row>
    <row r="236" spans="1:15" ht="13.5" customHeight="1">
      <c r="A236" s="121"/>
      <c r="B236" s="122"/>
      <c r="C236" s="120"/>
      <c r="D236" s="121"/>
      <c r="E236" s="121"/>
      <c r="F236" s="122"/>
      <c r="G236" s="125"/>
      <c r="H236" s="126"/>
      <c r="I236" s="126"/>
      <c r="J236" s="126"/>
      <c r="K236" s="127"/>
      <c r="L236" s="27"/>
      <c r="M236" s="123"/>
      <c r="N236" s="124"/>
      <c r="O236" s="19"/>
    </row>
    <row r="237" spans="1:15" ht="12" customHeight="1">
      <c r="A237" s="130"/>
      <c r="B237" s="130"/>
      <c r="C237" s="130"/>
      <c r="D237" s="130"/>
      <c r="E237" s="130"/>
      <c r="F237" s="130"/>
      <c r="G237" s="130"/>
      <c r="H237" s="130"/>
      <c r="I237" s="130"/>
      <c r="J237" s="130"/>
      <c r="K237" s="130"/>
      <c r="L237" s="130"/>
      <c r="M237" s="130"/>
      <c r="N237" s="130"/>
      <c r="O237" s="19"/>
    </row>
    <row r="238" spans="1:15" ht="12.75" customHeight="1">
      <c r="A238" s="10"/>
      <c r="B238" s="33" t="s">
        <v>63</v>
      </c>
      <c r="C238" s="33"/>
      <c r="D238" s="33"/>
      <c r="E238" s="33"/>
      <c r="F238" s="33"/>
      <c r="G238" s="33"/>
      <c r="H238" s="33"/>
      <c r="I238" s="33"/>
      <c r="J238" s="33"/>
      <c r="K238" s="29"/>
      <c r="L238" s="65"/>
      <c r="M238" s="65"/>
      <c r="N238" s="65"/>
      <c r="O238" s="14"/>
    </row>
    <row r="239" spans="1:15" ht="14.25" customHeight="1">
      <c r="A239" s="3"/>
      <c r="B239" s="61" t="s">
        <v>62</v>
      </c>
      <c r="C239" s="61"/>
      <c r="D239" s="61"/>
      <c r="E239" s="61"/>
      <c r="F239" s="61"/>
      <c r="G239" s="61"/>
      <c r="H239" s="61"/>
      <c r="I239" s="61"/>
      <c r="J239" s="61"/>
      <c r="K239" s="28"/>
      <c r="L239" s="62"/>
      <c r="M239" s="62"/>
      <c r="N239" s="62"/>
      <c r="O239" s="20">
        <f>SUM(O45:O235)</f>
        <v>0</v>
      </c>
    </row>
    <row r="240" spans="1:15" ht="14.25" customHeight="1">
      <c r="A240" s="3"/>
      <c r="B240" s="64"/>
      <c r="C240" s="64"/>
      <c r="D240" s="64"/>
      <c r="E240" s="64"/>
      <c r="F240" s="64"/>
      <c r="G240" s="64"/>
      <c r="H240" s="142" t="s">
        <v>306</v>
      </c>
      <c r="I240" s="142"/>
      <c r="J240" s="142"/>
      <c r="K240" s="142"/>
      <c r="L240" s="140">
        <f>O239</f>
        <v>0</v>
      </c>
      <c r="M240" s="140"/>
      <c r="N240" s="140"/>
      <c r="O240" s="20"/>
    </row>
    <row r="241" spans="1:15" ht="14.25" customHeight="1">
      <c r="A241" s="3"/>
      <c r="B241" s="64"/>
      <c r="C241" s="64"/>
      <c r="D241" s="64"/>
      <c r="E241" s="64"/>
      <c r="F241" s="64"/>
      <c r="G241" s="64"/>
      <c r="H241" s="142" t="s">
        <v>305</v>
      </c>
      <c r="I241" s="142"/>
      <c r="J241" s="142"/>
      <c r="K241" s="142"/>
      <c r="L241" s="140">
        <f>DandCFee</f>
        <v>60</v>
      </c>
      <c r="M241" s="140"/>
      <c r="N241" s="140"/>
      <c r="O241" s="20"/>
    </row>
    <row r="242" spans="1:15" ht="14.25" customHeight="1">
      <c r="A242" s="3"/>
      <c r="B242" s="64"/>
      <c r="C242" s="64"/>
      <c r="D242" s="64"/>
      <c r="E242" s="64"/>
      <c r="F242" s="64"/>
      <c r="G242" s="64"/>
      <c r="H242" s="142" t="s">
        <v>304</v>
      </c>
      <c r="I242" s="142"/>
      <c r="J242" s="142"/>
      <c r="K242" s="142"/>
      <c r="L242" s="140">
        <f>AdminFee</f>
        <v>5</v>
      </c>
      <c r="M242" s="140"/>
      <c r="N242" s="140"/>
      <c r="O242" s="20"/>
    </row>
    <row r="243" spans="1:15" ht="14.25" customHeight="1">
      <c r="A243" s="3"/>
      <c r="B243" s="64"/>
      <c r="C243" s="64"/>
      <c r="D243" s="64"/>
      <c r="E243" s="64"/>
      <c r="F243" s="64"/>
      <c r="G243" s="64"/>
      <c r="H243" s="142" t="s">
        <v>422</v>
      </c>
      <c r="I243" s="142"/>
      <c r="J243" s="142"/>
      <c r="K243" s="142"/>
      <c r="L243" s="140">
        <f>SUM(L240:N242)*15%</f>
        <v>9.75</v>
      </c>
      <c r="M243" s="140"/>
      <c r="N243" s="140"/>
      <c r="O243" s="20"/>
    </row>
    <row r="244" spans="1:15" ht="21" customHeight="1">
      <c r="A244" s="3"/>
      <c r="B244" s="64"/>
      <c r="C244" s="64"/>
      <c r="D244" s="64"/>
      <c r="E244" s="64"/>
      <c r="F244" s="64"/>
      <c r="G244" s="64"/>
      <c r="H244" s="63" t="s">
        <v>66</v>
      </c>
      <c r="I244" s="63"/>
      <c r="J244" s="63"/>
      <c r="K244" s="63"/>
      <c r="L244" s="141">
        <f>O243+SUM(L240:N243)</f>
        <v>74.75</v>
      </c>
      <c r="M244" s="141"/>
      <c r="N244" s="141"/>
      <c r="O244" s="14"/>
    </row>
    <row r="245" spans="1:15" ht="12" customHeight="1">
      <c r="A245" s="109"/>
      <c r="B245" s="109"/>
      <c r="C245" s="109"/>
      <c r="D245" s="109"/>
      <c r="E245" s="109"/>
      <c r="F245" s="109"/>
      <c r="G245" s="109"/>
      <c r="H245" s="109"/>
      <c r="I245" s="109"/>
      <c r="J245" s="109"/>
      <c r="K245" s="109"/>
      <c r="L245" s="109"/>
      <c r="M245" s="109"/>
      <c r="N245" s="109"/>
      <c r="O245" s="14"/>
    </row>
    <row r="246" spans="1:15" ht="14.25" customHeight="1">
      <c r="A246" s="30" t="s">
        <v>158</v>
      </c>
      <c r="B246" s="3"/>
      <c r="C246" s="3"/>
      <c r="D246" s="109"/>
      <c r="E246" s="109"/>
      <c r="F246" s="109"/>
      <c r="G246" s="109"/>
      <c r="H246" s="109"/>
      <c r="I246" s="109"/>
      <c r="J246" s="109"/>
      <c r="K246" s="109"/>
      <c r="L246" s="109"/>
      <c r="M246" s="109"/>
      <c r="N246" s="109"/>
      <c r="O246" s="14"/>
    </row>
    <row r="247" spans="1:15" ht="18" customHeight="1">
      <c r="A247" s="60"/>
      <c r="B247" s="60"/>
      <c r="C247" s="60"/>
      <c r="D247" s="60"/>
      <c r="E247" s="60"/>
      <c r="F247" s="60"/>
      <c r="G247" s="60"/>
      <c r="H247" s="60"/>
      <c r="I247" s="60"/>
      <c r="J247" s="60"/>
      <c r="K247" s="60"/>
      <c r="L247" s="60"/>
      <c r="M247" s="60"/>
      <c r="N247" s="60"/>
      <c r="O247" s="14"/>
    </row>
    <row r="248" spans="1:15" ht="18" customHeight="1">
      <c r="A248" s="109"/>
      <c r="B248" s="109"/>
      <c r="C248" s="59"/>
      <c r="D248" s="59"/>
      <c r="E248" s="59"/>
      <c r="F248" s="59"/>
      <c r="G248" s="59"/>
      <c r="H248" s="59"/>
      <c r="I248" s="59"/>
      <c r="J248" s="59"/>
      <c r="K248" s="59"/>
      <c r="L248" s="59"/>
      <c r="M248" s="109"/>
      <c r="N248" s="109"/>
      <c r="O248" s="14"/>
    </row>
    <row r="249" spans="1:15" ht="13.5" customHeight="1">
      <c r="A249" s="109"/>
      <c r="B249" s="109"/>
      <c r="C249" s="59"/>
      <c r="D249" s="59"/>
      <c r="E249" s="59"/>
      <c r="F249" s="59"/>
      <c r="G249" s="59"/>
      <c r="H249" s="59"/>
      <c r="I249" s="59"/>
      <c r="J249" s="59"/>
      <c r="K249" s="59"/>
      <c r="L249" s="59"/>
      <c r="M249" s="109"/>
      <c r="N249" s="109"/>
      <c r="O249" s="14"/>
    </row>
    <row r="250" spans="1:15" ht="13.5" customHeight="1">
      <c r="A250" s="109"/>
      <c r="B250" s="109"/>
      <c r="C250" s="59"/>
      <c r="D250" s="59"/>
      <c r="E250" s="59"/>
      <c r="F250" s="59"/>
      <c r="G250" s="59"/>
      <c r="H250" s="59"/>
      <c r="I250" s="59"/>
      <c r="J250" s="59"/>
      <c r="K250" s="59"/>
      <c r="L250" s="59"/>
      <c r="M250" s="109"/>
      <c r="N250" s="109"/>
      <c r="O250" s="14"/>
    </row>
    <row r="251" spans="1:15" ht="13.5" customHeight="1">
      <c r="A251" s="109"/>
      <c r="B251" s="109"/>
      <c r="C251" s="59"/>
      <c r="D251" s="59"/>
      <c r="E251" s="59"/>
      <c r="F251" s="59"/>
      <c r="G251" s="59"/>
      <c r="H251" s="59"/>
      <c r="I251" s="59"/>
      <c r="J251" s="59"/>
      <c r="K251" s="59"/>
      <c r="L251" s="59"/>
      <c r="M251" s="109"/>
      <c r="N251" s="109"/>
      <c r="O251" s="14"/>
    </row>
    <row r="252" spans="1:14" ht="12.75">
      <c r="A252" s="109"/>
      <c r="B252" s="109"/>
      <c r="C252" s="109"/>
      <c r="D252" s="109"/>
      <c r="E252" s="109"/>
      <c r="F252" s="109"/>
      <c r="G252" s="109"/>
      <c r="H252" s="109"/>
      <c r="I252" s="109"/>
      <c r="J252" s="109"/>
      <c r="K252" s="109"/>
      <c r="L252" s="109"/>
      <c r="M252" s="109"/>
      <c r="N252" s="109"/>
    </row>
  </sheetData>
  <sheetProtection formatRows="0"/>
  <mergeCells count="671">
    <mergeCell ref="L242:N242"/>
    <mergeCell ref="A235:B235"/>
    <mergeCell ref="L243:N243"/>
    <mergeCell ref="L244:N244"/>
    <mergeCell ref="H240:K240"/>
    <mergeCell ref="H241:K241"/>
    <mergeCell ref="H242:K242"/>
    <mergeCell ref="H243:K243"/>
    <mergeCell ref="M235:N235"/>
    <mergeCell ref="C235:F235"/>
    <mergeCell ref="C127:F127"/>
    <mergeCell ref="M127:N127"/>
    <mergeCell ref="C128:F128"/>
    <mergeCell ref="M128:N128"/>
    <mergeCell ref="M107:N107"/>
    <mergeCell ref="G97:K97"/>
    <mergeCell ref="C91:F91"/>
    <mergeCell ref="M91:N91"/>
    <mergeCell ref="G139:K139"/>
    <mergeCell ref="M137:N137"/>
    <mergeCell ref="G128:K128"/>
    <mergeCell ref="G112:K112"/>
    <mergeCell ref="G113:K113"/>
    <mergeCell ref="G138:K138"/>
    <mergeCell ref="M125:N125"/>
    <mergeCell ref="G135:K135"/>
    <mergeCell ref="M129:N129"/>
    <mergeCell ref="M126:N126"/>
    <mergeCell ref="C83:F83"/>
    <mergeCell ref="M83:N83"/>
    <mergeCell ref="M77:N77"/>
    <mergeCell ref="C138:F138"/>
    <mergeCell ref="G133:K133"/>
    <mergeCell ref="G118:K118"/>
    <mergeCell ref="M118:N118"/>
    <mergeCell ref="C109:F109"/>
    <mergeCell ref="M109:N109"/>
    <mergeCell ref="G108:K108"/>
    <mergeCell ref="A74:B74"/>
    <mergeCell ref="A75:B75"/>
    <mergeCell ref="C71:F71"/>
    <mergeCell ref="C76:F76"/>
    <mergeCell ref="G77:K77"/>
    <mergeCell ref="C77:F77"/>
    <mergeCell ref="A76:B76"/>
    <mergeCell ref="G75:K75"/>
    <mergeCell ref="G76:K76"/>
    <mergeCell ref="C73:F73"/>
    <mergeCell ref="M73:N73"/>
    <mergeCell ref="A67:B67"/>
    <mergeCell ref="A68:B68"/>
    <mergeCell ref="C67:F67"/>
    <mergeCell ref="C68:F68"/>
    <mergeCell ref="A73:B73"/>
    <mergeCell ref="A70:B70"/>
    <mergeCell ref="A69:B69"/>
    <mergeCell ref="A71:B71"/>
    <mergeCell ref="A66:B66"/>
    <mergeCell ref="A72:B72"/>
    <mergeCell ref="G69:K69"/>
    <mergeCell ref="C69:F69"/>
    <mergeCell ref="G72:K72"/>
    <mergeCell ref="G70:K70"/>
    <mergeCell ref="G71:K71"/>
    <mergeCell ref="C72:F72"/>
    <mergeCell ref="C66:F66"/>
    <mergeCell ref="M70:N70"/>
    <mergeCell ref="A77:B77"/>
    <mergeCell ref="C70:F70"/>
    <mergeCell ref="G67:K67"/>
    <mergeCell ref="G68:K68"/>
    <mergeCell ref="G73:K73"/>
    <mergeCell ref="M74:N74"/>
    <mergeCell ref="C74:F74"/>
    <mergeCell ref="G74:K74"/>
    <mergeCell ref="M72:N72"/>
    <mergeCell ref="C64:K64"/>
    <mergeCell ref="M67:N67"/>
    <mergeCell ref="M68:N68"/>
    <mergeCell ref="G66:K66"/>
    <mergeCell ref="M66:N66"/>
    <mergeCell ref="A59:B59"/>
    <mergeCell ref="M59:N59"/>
    <mergeCell ref="C58:K58"/>
    <mergeCell ref="C59:K59"/>
    <mergeCell ref="M71:N71"/>
    <mergeCell ref="A60:B60"/>
    <mergeCell ref="M60:N60"/>
    <mergeCell ref="A61:B61"/>
    <mergeCell ref="A65:B65"/>
    <mergeCell ref="M64:N64"/>
    <mergeCell ref="C65:F65"/>
    <mergeCell ref="G65:K65"/>
    <mergeCell ref="M65:N65"/>
    <mergeCell ref="A64:B64"/>
    <mergeCell ref="C55:K55"/>
    <mergeCell ref="C56:K56"/>
    <mergeCell ref="M56:N56"/>
    <mergeCell ref="M61:N61"/>
    <mergeCell ref="C60:K60"/>
    <mergeCell ref="C61:K61"/>
    <mergeCell ref="C57:K57"/>
    <mergeCell ref="A57:B57"/>
    <mergeCell ref="A58:B58"/>
    <mergeCell ref="M58:N58"/>
    <mergeCell ref="M57:N57"/>
    <mergeCell ref="C62:K62"/>
    <mergeCell ref="C63:K63"/>
    <mergeCell ref="A62:B62"/>
    <mergeCell ref="M62:N62"/>
    <mergeCell ref="A63:B63"/>
    <mergeCell ref="M63:N63"/>
    <mergeCell ref="M49:N49"/>
    <mergeCell ref="M50:N50"/>
    <mergeCell ref="M51:N51"/>
    <mergeCell ref="C51:K51"/>
    <mergeCell ref="A51:B51"/>
    <mergeCell ref="C49:K49"/>
    <mergeCell ref="C50:K50"/>
    <mergeCell ref="C47:K47"/>
    <mergeCell ref="A47:B47"/>
    <mergeCell ref="A48:B48"/>
    <mergeCell ref="A49:B49"/>
    <mergeCell ref="A50:B50"/>
    <mergeCell ref="G129:K129"/>
    <mergeCell ref="M53:N53"/>
    <mergeCell ref="M52:N52"/>
    <mergeCell ref="A53:B53"/>
    <mergeCell ref="C53:K53"/>
    <mergeCell ref="A54:B54"/>
    <mergeCell ref="C54:K54"/>
    <mergeCell ref="A55:B55"/>
    <mergeCell ref="M55:N55"/>
    <mergeCell ref="A56:B56"/>
    <mergeCell ref="G126:K126"/>
    <mergeCell ref="A122:B122"/>
    <mergeCell ref="C122:F122"/>
    <mergeCell ref="M122:N122"/>
    <mergeCell ref="C125:F125"/>
    <mergeCell ref="J31:M31"/>
    <mergeCell ref="N29:N31"/>
    <mergeCell ref="G143:K143"/>
    <mergeCell ref="G142:K142"/>
    <mergeCell ref="M138:N138"/>
    <mergeCell ref="M135:N135"/>
    <mergeCell ref="M140:N140"/>
    <mergeCell ref="M141:N141"/>
    <mergeCell ref="M134:N134"/>
    <mergeCell ref="G132:K132"/>
    <mergeCell ref="A128:B128"/>
    <mergeCell ref="A138:B138"/>
    <mergeCell ref="A135:B135"/>
    <mergeCell ref="C131:F131"/>
    <mergeCell ref="C135:F135"/>
    <mergeCell ref="A134:B134"/>
    <mergeCell ref="C134:F134"/>
    <mergeCell ref="A129:B129"/>
    <mergeCell ref="C129:F129"/>
    <mergeCell ref="A204:B204"/>
    <mergeCell ref="C204:F204"/>
    <mergeCell ref="M204:N204"/>
    <mergeCell ref="G201:K201"/>
    <mergeCell ref="G204:K204"/>
    <mergeCell ref="G203:K203"/>
    <mergeCell ref="M202:N202"/>
    <mergeCell ref="M198:N198"/>
    <mergeCell ref="M200:N200"/>
    <mergeCell ref="C199:F199"/>
    <mergeCell ref="M199:N199"/>
    <mergeCell ref="A200:B200"/>
    <mergeCell ref="C200:F200"/>
    <mergeCell ref="M236:N236"/>
    <mergeCell ref="L238:N238"/>
    <mergeCell ref="A237:N237"/>
    <mergeCell ref="M230:N230"/>
    <mergeCell ref="A236:B236"/>
    <mergeCell ref="C236:F236"/>
    <mergeCell ref="G236:K236"/>
    <mergeCell ref="C232:F232"/>
    <mergeCell ref="M232:N232"/>
    <mergeCell ref="G233:K233"/>
    <mergeCell ref="B239:J239"/>
    <mergeCell ref="L239:N239"/>
    <mergeCell ref="H244:K244"/>
    <mergeCell ref="B240:G240"/>
    <mergeCell ref="B241:G241"/>
    <mergeCell ref="B242:G242"/>
    <mergeCell ref="B243:G243"/>
    <mergeCell ref="B244:G244"/>
    <mergeCell ref="L240:N240"/>
    <mergeCell ref="L241:N241"/>
    <mergeCell ref="A248:B251"/>
    <mergeCell ref="C250:L250"/>
    <mergeCell ref="C249:L249"/>
    <mergeCell ref="C251:L251"/>
    <mergeCell ref="A233:B233"/>
    <mergeCell ref="A234:B234"/>
    <mergeCell ref="M228:N228"/>
    <mergeCell ref="M229:N229"/>
    <mergeCell ref="M233:N233"/>
    <mergeCell ref="M234:N234"/>
    <mergeCell ref="C233:F233"/>
    <mergeCell ref="C234:F234"/>
    <mergeCell ref="A245:N245"/>
    <mergeCell ref="D246:N246"/>
    <mergeCell ref="M248:N251"/>
    <mergeCell ref="M225:N225"/>
    <mergeCell ref="M226:N226"/>
    <mergeCell ref="M227:N227"/>
    <mergeCell ref="G234:K234"/>
    <mergeCell ref="G235:K235"/>
    <mergeCell ref="G232:K232"/>
    <mergeCell ref="A232:B232"/>
    <mergeCell ref="M197:N197"/>
    <mergeCell ref="M196:N196"/>
    <mergeCell ref="A199:B199"/>
    <mergeCell ref="A252:N252"/>
    <mergeCell ref="M221:N221"/>
    <mergeCell ref="A231:B231"/>
    <mergeCell ref="C231:F231"/>
    <mergeCell ref="M231:N231"/>
    <mergeCell ref="C248:L248"/>
    <mergeCell ref="A247:N247"/>
    <mergeCell ref="A31:C31"/>
    <mergeCell ref="M224:N224"/>
    <mergeCell ref="M206:N206"/>
    <mergeCell ref="A202:B202"/>
    <mergeCell ref="C202:F202"/>
    <mergeCell ref="G202:K202"/>
    <mergeCell ref="A203:B203"/>
    <mergeCell ref="C203:F203"/>
    <mergeCell ref="M203:N203"/>
    <mergeCell ref="G200:K200"/>
    <mergeCell ref="M208:N208"/>
    <mergeCell ref="M209:N209"/>
    <mergeCell ref="M205:N205"/>
    <mergeCell ref="M207:N207"/>
    <mergeCell ref="M211:N211"/>
    <mergeCell ref="M210:N210"/>
    <mergeCell ref="M212:N212"/>
    <mergeCell ref="M213:N213"/>
    <mergeCell ref="M214:N214"/>
    <mergeCell ref="G231:K231"/>
    <mergeCell ref="M215:N215"/>
    <mergeCell ref="M216:N216"/>
    <mergeCell ref="M217:N217"/>
    <mergeCell ref="M218:N218"/>
    <mergeCell ref="M219:N219"/>
    <mergeCell ref="M220:N220"/>
    <mergeCell ref="M222:N222"/>
    <mergeCell ref="M223:N223"/>
    <mergeCell ref="M189:N189"/>
    <mergeCell ref="A1:N1"/>
    <mergeCell ref="G30:H30"/>
    <mergeCell ref="G31:H31"/>
    <mergeCell ref="I29:I31"/>
    <mergeCell ref="J29:M29"/>
    <mergeCell ref="J30:M30"/>
    <mergeCell ref="A9:N9"/>
    <mergeCell ref="G29:H29"/>
    <mergeCell ref="K11:M11"/>
    <mergeCell ref="M187:N187"/>
    <mergeCell ref="M188:N188"/>
    <mergeCell ref="M176:N176"/>
    <mergeCell ref="M184:N184"/>
    <mergeCell ref="M185:N185"/>
    <mergeCell ref="M179:N179"/>
    <mergeCell ref="M181:N181"/>
    <mergeCell ref="M183:N183"/>
    <mergeCell ref="M182:N182"/>
    <mergeCell ref="M186:N186"/>
    <mergeCell ref="A201:B201"/>
    <mergeCell ref="M190:N190"/>
    <mergeCell ref="M191:N191"/>
    <mergeCell ref="M194:N194"/>
    <mergeCell ref="M192:N192"/>
    <mergeCell ref="M193:N193"/>
    <mergeCell ref="G199:K199"/>
    <mergeCell ref="C201:F201"/>
    <mergeCell ref="M201:N201"/>
    <mergeCell ref="M195:N195"/>
    <mergeCell ref="M153:N153"/>
    <mergeCell ref="A152:B152"/>
    <mergeCell ref="C152:F152"/>
    <mergeCell ref="M152:N152"/>
    <mergeCell ref="C163:F163"/>
    <mergeCell ref="G163:K163"/>
    <mergeCell ref="A153:B153"/>
    <mergeCell ref="C153:F153"/>
    <mergeCell ref="M175:N175"/>
    <mergeCell ref="M180:N180"/>
    <mergeCell ref="M174:N174"/>
    <mergeCell ref="A151:B151"/>
    <mergeCell ref="C151:F151"/>
    <mergeCell ref="M151:N151"/>
    <mergeCell ref="G152:K152"/>
    <mergeCell ref="G153:K153"/>
    <mergeCell ref="M173:N173"/>
    <mergeCell ref="M172:N172"/>
    <mergeCell ref="M169:N169"/>
    <mergeCell ref="M170:N170"/>
    <mergeCell ref="M171:N171"/>
    <mergeCell ref="M165:N165"/>
    <mergeCell ref="M168:N168"/>
    <mergeCell ref="G151:K151"/>
    <mergeCell ref="M159:N159"/>
    <mergeCell ref="M166:N166"/>
    <mergeCell ref="M156:N156"/>
    <mergeCell ref="M157:N157"/>
    <mergeCell ref="M158:N158"/>
    <mergeCell ref="G154:K154"/>
    <mergeCell ref="M155:N155"/>
    <mergeCell ref="M163:N163"/>
    <mergeCell ref="M161:N161"/>
    <mergeCell ref="A154:B154"/>
    <mergeCell ref="C154:F154"/>
    <mergeCell ref="M154:N154"/>
    <mergeCell ref="M167:N167"/>
    <mergeCell ref="A162:B162"/>
    <mergeCell ref="C162:F162"/>
    <mergeCell ref="G162:K162"/>
    <mergeCell ref="M162:N162"/>
    <mergeCell ref="M160:N160"/>
    <mergeCell ref="A163:B163"/>
    <mergeCell ref="M150:N150"/>
    <mergeCell ref="M144:N144"/>
    <mergeCell ref="A145:B145"/>
    <mergeCell ref="C145:F145"/>
    <mergeCell ref="A149:B149"/>
    <mergeCell ref="M147:N147"/>
    <mergeCell ref="A146:B146"/>
    <mergeCell ref="M149:N149"/>
    <mergeCell ref="G144:K144"/>
    <mergeCell ref="G149:K149"/>
    <mergeCell ref="G150:K150"/>
    <mergeCell ref="A144:B144"/>
    <mergeCell ref="C144:F144"/>
    <mergeCell ref="G148:K148"/>
    <mergeCell ref="G147:K147"/>
    <mergeCell ref="G145:K145"/>
    <mergeCell ref="C149:F149"/>
    <mergeCell ref="A150:B150"/>
    <mergeCell ref="C150:F150"/>
    <mergeCell ref="C148:F148"/>
    <mergeCell ref="M148:N148"/>
    <mergeCell ref="A147:B147"/>
    <mergeCell ref="C147:F147"/>
    <mergeCell ref="A148:B148"/>
    <mergeCell ref="A136:B136"/>
    <mergeCell ref="A140:B140"/>
    <mergeCell ref="C140:F140"/>
    <mergeCell ref="G146:K146"/>
    <mergeCell ref="A143:B143"/>
    <mergeCell ref="A141:B141"/>
    <mergeCell ref="C141:F141"/>
    <mergeCell ref="C143:F143"/>
    <mergeCell ref="G141:K141"/>
    <mergeCell ref="G140:K140"/>
    <mergeCell ref="G134:K134"/>
    <mergeCell ref="A139:B139"/>
    <mergeCell ref="C139:F139"/>
    <mergeCell ref="M139:N139"/>
    <mergeCell ref="C136:F136"/>
    <mergeCell ref="G136:K136"/>
    <mergeCell ref="M136:N136"/>
    <mergeCell ref="A137:B137"/>
    <mergeCell ref="C137:F137"/>
    <mergeCell ref="G137:K137"/>
    <mergeCell ref="A133:B133"/>
    <mergeCell ref="C133:F133"/>
    <mergeCell ref="M133:N133"/>
    <mergeCell ref="A132:B132"/>
    <mergeCell ref="C132:F132"/>
    <mergeCell ref="M132:N132"/>
    <mergeCell ref="C146:F146"/>
    <mergeCell ref="M146:N146"/>
    <mergeCell ref="A142:B142"/>
    <mergeCell ref="C142:F142"/>
    <mergeCell ref="M142:N142"/>
    <mergeCell ref="M145:N145"/>
    <mergeCell ref="M143:N143"/>
    <mergeCell ref="A127:B127"/>
    <mergeCell ref="A117:B117"/>
    <mergeCell ref="C117:F117"/>
    <mergeCell ref="M117:N117"/>
    <mergeCell ref="A123:B123"/>
    <mergeCell ref="C123:F123"/>
    <mergeCell ref="M123:N123"/>
    <mergeCell ref="G127:K127"/>
    <mergeCell ref="A126:B126"/>
    <mergeCell ref="C126:F126"/>
    <mergeCell ref="M124:N124"/>
    <mergeCell ref="G125:K125"/>
    <mergeCell ref="G124:K124"/>
    <mergeCell ref="G117:K117"/>
    <mergeCell ref="G121:K121"/>
    <mergeCell ref="A118:B118"/>
    <mergeCell ref="G120:K120"/>
    <mergeCell ref="A124:B124"/>
    <mergeCell ref="C124:F124"/>
    <mergeCell ref="C121:F121"/>
    <mergeCell ref="A125:B125"/>
    <mergeCell ref="A119:B119"/>
    <mergeCell ref="C119:F119"/>
    <mergeCell ref="G119:K119"/>
    <mergeCell ref="A120:B120"/>
    <mergeCell ref="C120:F120"/>
    <mergeCell ref="M120:N120"/>
    <mergeCell ref="A121:B121"/>
    <mergeCell ref="G123:K123"/>
    <mergeCell ref="G122:K122"/>
    <mergeCell ref="C118:F118"/>
    <mergeCell ref="M121:N121"/>
    <mergeCell ref="M119:N119"/>
    <mergeCell ref="A131:B131"/>
    <mergeCell ref="M130:N130"/>
    <mergeCell ref="A130:B130"/>
    <mergeCell ref="C130:F130"/>
    <mergeCell ref="M131:N131"/>
    <mergeCell ref="G130:K130"/>
    <mergeCell ref="G131:K131"/>
    <mergeCell ref="M112:N112"/>
    <mergeCell ref="A115:B115"/>
    <mergeCell ref="C115:F115"/>
    <mergeCell ref="M115:N115"/>
    <mergeCell ref="M113:N113"/>
    <mergeCell ref="G115:K115"/>
    <mergeCell ref="G114:K114"/>
    <mergeCell ref="A113:B113"/>
    <mergeCell ref="C113:F113"/>
    <mergeCell ref="G111:K111"/>
    <mergeCell ref="A112:B112"/>
    <mergeCell ref="C112:F112"/>
    <mergeCell ref="A114:B114"/>
    <mergeCell ref="C114:F114"/>
    <mergeCell ref="M114:N114"/>
    <mergeCell ref="A116:B116"/>
    <mergeCell ref="C116:F116"/>
    <mergeCell ref="M116:N116"/>
    <mergeCell ref="G116:K116"/>
    <mergeCell ref="M110:N110"/>
    <mergeCell ref="M106:N106"/>
    <mergeCell ref="A111:B111"/>
    <mergeCell ref="C111:F111"/>
    <mergeCell ref="M111:N111"/>
    <mergeCell ref="A107:B107"/>
    <mergeCell ref="C107:F107"/>
    <mergeCell ref="A108:B108"/>
    <mergeCell ref="C108:F108"/>
    <mergeCell ref="M108:N108"/>
    <mergeCell ref="C106:F106"/>
    <mergeCell ref="G102:K102"/>
    <mergeCell ref="A110:B110"/>
    <mergeCell ref="C110:F110"/>
    <mergeCell ref="A109:B109"/>
    <mergeCell ref="G109:K109"/>
    <mergeCell ref="G110:K110"/>
    <mergeCell ref="G107:K107"/>
    <mergeCell ref="M104:N104"/>
    <mergeCell ref="G106:K106"/>
    <mergeCell ref="G105:K105"/>
    <mergeCell ref="A103:B103"/>
    <mergeCell ref="C103:F103"/>
    <mergeCell ref="M103:N103"/>
    <mergeCell ref="A105:B105"/>
    <mergeCell ref="C105:F105"/>
    <mergeCell ref="M105:N105"/>
    <mergeCell ref="A106:B106"/>
    <mergeCell ref="G104:K104"/>
    <mergeCell ref="G103:K103"/>
    <mergeCell ref="A104:B104"/>
    <mergeCell ref="C104:F104"/>
    <mergeCell ref="C97:F97"/>
    <mergeCell ref="A102:B102"/>
    <mergeCell ref="C102:F102"/>
    <mergeCell ref="M102:N102"/>
    <mergeCell ref="A98:B98"/>
    <mergeCell ref="C98:F98"/>
    <mergeCell ref="G98:K98"/>
    <mergeCell ref="M98:N98"/>
    <mergeCell ref="A101:B101"/>
    <mergeCell ref="C101:F101"/>
    <mergeCell ref="M101:N101"/>
    <mergeCell ref="A100:B100"/>
    <mergeCell ref="C100:F100"/>
    <mergeCell ref="M100:N100"/>
    <mergeCell ref="G101:K101"/>
    <mergeCell ref="G100:K100"/>
    <mergeCell ref="A94:B94"/>
    <mergeCell ref="M90:N90"/>
    <mergeCell ref="G94:K94"/>
    <mergeCell ref="G90:K90"/>
    <mergeCell ref="A93:B93"/>
    <mergeCell ref="C93:F93"/>
    <mergeCell ref="G93:K93"/>
    <mergeCell ref="M97:N97"/>
    <mergeCell ref="A96:B96"/>
    <mergeCell ref="A95:B95"/>
    <mergeCell ref="C95:F95"/>
    <mergeCell ref="M95:N95"/>
    <mergeCell ref="G96:K96"/>
    <mergeCell ref="G95:K95"/>
    <mergeCell ref="M96:N96"/>
    <mergeCell ref="C96:F96"/>
    <mergeCell ref="A97:B97"/>
    <mergeCell ref="A99:B99"/>
    <mergeCell ref="C99:F99"/>
    <mergeCell ref="M99:N99"/>
    <mergeCell ref="A83:B83"/>
    <mergeCell ref="A87:B87"/>
    <mergeCell ref="C87:F87"/>
    <mergeCell ref="M87:N87"/>
    <mergeCell ref="G99:K99"/>
    <mergeCell ref="A88:B88"/>
    <mergeCell ref="C88:F88"/>
    <mergeCell ref="A89:B89"/>
    <mergeCell ref="C89:F89"/>
    <mergeCell ref="M89:N89"/>
    <mergeCell ref="G92:K92"/>
    <mergeCell ref="G91:K91"/>
    <mergeCell ref="A82:B82"/>
    <mergeCell ref="G78:K78"/>
    <mergeCell ref="A79:B79"/>
    <mergeCell ref="C79:F79"/>
    <mergeCell ref="A80:B80"/>
    <mergeCell ref="C80:F80"/>
    <mergeCell ref="C82:F82"/>
    <mergeCell ref="A81:B81"/>
    <mergeCell ref="C81:F81"/>
    <mergeCell ref="C78:F78"/>
    <mergeCell ref="M78:N78"/>
    <mergeCell ref="M81:N81"/>
    <mergeCell ref="M79:N79"/>
    <mergeCell ref="M80:N80"/>
    <mergeCell ref="M82:N82"/>
    <mergeCell ref="L43:N43"/>
    <mergeCell ref="C84:F84"/>
    <mergeCell ref="M84:N84"/>
    <mergeCell ref="C75:F75"/>
    <mergeCell ref="M75:N75"/>
    <mergeCell ref="M76:N76"/>
    <mergeCell ref="M48:N48"/>
    <mergeCell ref="C48:K48"/>
    <mergeCell ref="M69:N69"/>
    <mergeCell ref="G81:K81"/>
    <mergeCell ref="G82:K82"/>
    <mergeCell ref="G83:K83"/>
    <mergeCell ref="G84:K84"/>
    <mergeCell ref="A30:C30"/>
    <mergeCell ref="E31:F31"/>
    <mergeCell ref="A33:N33"/>
    <mergeCell ref="M45:N45"/>
    <mergeCell ref="G43:H43"/>
    <mergeCell ref="A43:B43"/>
    <mergeCell ref="A36:N36"/>
    <mergeCell ref="C43:F43"/>
    <mergeCell ref="A45:B45"/>
    <mergeCell ref="A44:B44"/>
    <mergeCell ref="A14:N14"/>
    <mergeCell ref="E22:F22"/>
    <mergeCell ref="G25:H25"/>
    <mergeCell ref="G24:H24"/>
    <mergeCell ref="J24:M24"/>
    <mergeCell ref="J25:M25"/>
    <mergeCell ref="A21:C21"/>
    <mergeCell ref="A22:C22"/>
    <mergeCell ref="J18:M18"/>
    <mergeCell ref="E19:F19"/>
    <mergeCell ref="A32:N32"/>
    <mergeCell ref="A78:B78"/>
    <mergeCell ref="A35:N35"/>
    <mergeCell ref="A37:N37"/>
    <mergeCell ref="A40:N40"/>
    <mergeCell ref="A38:N38"/>
    <mergeCell ref="A39:N39"/>
    <mergeCell ref="C44:F44"/>
    <mergeCell ref="C45:F45"/>
    <mergeCell ref="M44:N44"/>
    <mergeCell ref="A18:C18"/>
    <mergeCell ref="G21:H21"/>
    <mergeCell ref="E20:F20"/>
    <mergeCell ref="E21:F21"/>
    <mergeCell ref="A34:N34"/>
    <mergeCell ref="G44:K44"/>
    <mergeCell ref="G45:K45"/>
    <mergeCell ref="H13:J13"/>
    <mergeCell ref="E13:G13"/>
    <mergeCell ref="G19:H19"/>
    <mergeCell ref="G20:H20"/>
    <mergeCell ref="E18:F18"/>
    <mergeCell ref="J17:M17"/>
    <mergeCell ref="J22:M22"/>
    <mergeCell ref="G79:K79"/>
    <mergeCell ref="G80:K80"/>
    <mergeCell ref="A42:N42"/>
    <mergeCell ref="A41:N41"/>
    <mergeCell ref="A52:B52"/>
    <mergeCell ref="M54:N54"/>
    <mergeCell ref="C52:K52"/>
    <mergeCell ref="M46:N46"/>
    <mergeCell ref="M47:N47"/>
    <mergeCell ref="A46:B46"/>
    <mergeCell ref="A5:E5"/>
    <mergeCell ref="A7:N7"/>
    <mergeCell ref="A13:C13"/>
    <mergeCell ref="D17:D25"/>
    <mergeCell ref="A23:C23"/>
    <mergeCell ref="A19:C19"/>
    <mergeCell ref="A20:C20"/>
    <mergeCell ref="J19:M19"/>
    <mergeCell ref="J20:M20"/>
    <mergeCell ref="J21:M21"/>
    <mergeCell ref="F6:N6"/>
    <mergeCell ref="I11:J11"/>
    <mergeCell ref="K10:M10"/>
    <mergeCell ref="E10:H10"/>
    <mergeCell ref="E11:H11"/>
    <mergeCell ref="A6:E6"/>
    <mergeCell ref="A2:E4"/>
    <mergeCell ref="G22:H22"/>
    <mergeCell ref="A8:N8"/>
    <mergeCell ref="A17:C17"/>
    <mergeCell ref="A15:N15"/>
    <mergeCell ref="G17:H17"/>
    <mergeCell ref="F2:N2"/>
    <mergeCell ref="F3:N3"/>
    <mergeCell ref="F4:N4"/>
    <mergeCell ref="F5:N5"/>
    <mergeCell ref="A84:B84"/>
    <mergeCell ref="M93:N93"/>
    <mergeCell ref="A92:B92"/>
    <mergeCell ref="A85:B85"/>
    <mergeCell ref="C85:F85"/>
    <mergeCell ref="M85:N85"/>
    <mergeCell ref="A90:B90"/>
    <mergeCell ref="C90:F90"/>
    <mergeCell ref="M88:N88"/>
    <mergeCell ref="A91:B91"/>
    <mergeCell ref="G85:K85"/>
    <mergeCell ref="C94:F94"/>
    <mergeCell ref="M94:N94"/>
    <mergeCell ref="M86:N86"/>
    <mergeCell ref="G86:K86"/>
    <mergeCell ref="G88:K88"/>
    <mergeCell ref="C92:F92"/>
    <mergeCell ref="M92:N92"/>
    <mergeCell ref="G87:K87"/>
    <mergeCell ref="G89:K89"/>
    <mergeCell ref="E30:F30"/>
    <mergeCell ref="A24:C24"/>
    <mergeCell ref="A29:C29"/>
    <mergeCell ref="A26:N26"/>
    <mergeCell ref="E25:F25"/>
    <mergeCell ref="A25:C25"/>
    <mergeCell ref="N17:N25"/>
    <mergeCell ref="E24:F24"/>
    <mergeCell ref="I17:I25"/>
    <mergeCell ref="J23:M23"/>
    <mergeCell ref="G23:H23"/>
    <mergeCell ref="G18:H18"/>
    <mergeCell ref="E17:F17"/>
    <mergeCell ref="E29:F29"/>
    <mergeCell ref="E23:F23"/>
    <mergeCell ref="A28:N28"/>
    <mergeCell ref="A27:N27"/>
    <mergeCell ref="I10:J10"/>
    <mergeCell ref="A10:C10"/>
    <mergeCell ref="A11:C11"/>
    <mergeCell ref="A12:C12"/>
    <mergeCell ref="H12:J12"/>
    <mergeCell ref="E12:G12"/>
  </mergeCells>
  <conditionalFormatting sqref="G231 G199 G139 G164 G128 G123 G107 G100 G88 G79 G65 G45">
    <cfRule type="expression" priority="4" dxfId="0" stopIfTrue="1">
      <formula>TandCs=FALSE</formula>
    </cfRule>
  </conditionalFormatting>
  <conditionalFormatting sqref="L240:N244 N231:N236 N199:N204 N162:N164 N177:N178 N87:N154 N78:N85 L43:N43 C43:F43 J43 N45:N65 M45:M236 M136:N137">
    <cfRule type="cellIs" priority="5" dxfId="0" operator="equal" stopIfTrue="1">
      <formula>0</formula>
    </cfRule>
  </conditionalFormatting>
  <conditionalFormatting sqref="L45:L236">
    <cfRule type="expression" priority="6" dxfId="0" stopIfTrue="1">
      <formula>TandCs=FALSE</formula>
    </cfRule>
    <cfRule type="cellIs" priority="7" dxfId="0" operator="equal" stopIfTrue="1">
      <formula>0</formula>
    </cfRule>
  </conditionalFormatting>
  <conditionalFormatting sqref="G178">
    <cfRule type="expression" priority="2" dxfId="0" stopIfTrue="1">
      <formula>TandCs=FALSE</formula>
    </cfRule>
  </conditionalFormatting>
  <dataValidations count="1">
    <dataValidation type="custom" allowBlank="1" showErrorMessage="1" errorTitle="Terms &amp; Conditions" error="You must first agree to abide by Displayways standard Terms &amp; Conditions before selecting any items from this list." sqref="L45:L236">
      <formula1>TandCs=TRUE</formula1>
    </dataValidation>
  </dataValidations>
  <hyperlinks>
    <hyperlink ref="A6" r:id="rId1" display="www.displayways.co.nz"/>
  </hyperlinks>
  <printOptions horizontalCentered="1"/>
  <pageMargins left="0.25" right="0.25" top="0.28" bottom="0.59" header="0.3" footer="0.3"/>
  <pageSetup horizontalDpi="600" verticalDpi="600" orientation="portrait" paperSize="9" r:id="rId4"/>
  <headerFooter alignWithMargins="0">
    <oddFooter>&amp;R&amp;"Arial,Bold"&amp;K06+000&amp;P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Displayways (NZ)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e.ranford</dc:creator>
  <cp:keywords/>
  <dc:description/>
  <cp:lastModifiedBy>amanda</cp:lastModifiedBy>
  <cp:lastPrinted>2012-08-13T02:20:46Z</cp:lastPrinted>
  <dcterms:created xsi:type="dcterms:W3CDTF">2008-12-07T20:46:02Z</dcterms:created>
  <dcterms:modified xsi:type="dcterms:W3CDTF">2014-06-17T00:22:11Z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