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5520" activeTab="0"/>
  </bookViews>
  <sheets>
    <sheet name="Beverage" sheetId="1" r:id="rId1"/>
  </sheets>
  <definedNames>
    <definedName name="_xlnm.Print_Area" localSheetId="0">'Beverage'!$A$1:$I$113</definedName>
  </definedNames>
  <calcPr fullCalcOnLoad="1"/>
</workbook>
</file>

<file path=xl/sharedStrings.xml><?xml version="1.0" encoding="utf-8"?>
<sst xmlns="http://schemas.openxmlformats.org/spreadsheetml/2006/main" count="172" uniqueCount="131">
  <si>
    <t>RETURN TO:</t>
  </si>
  <si>
    <t>1 Lower Long Street, Cape Town, 8001</t>
  </si>
  <si>
    <t>Company name</t>
  </si>
  <si>
    <t xml:space="preserve">Exhibition/Event </t>
  </si>
  <si>
    <t>Stand/Room #</t>
  </si>
  <si>
    <t>Office #</t>
  </si>
  <si>
    <t>A/H/mobile #</t>
  </si>
  <si>
    <t>Facsimile #</t>
  </si>
  <si>
    <t>e-mail address</t>
  </si>
  <si>
    <t>Authorised by</t>
  </si>
  <si>
    <t>Signature</t>
  </si>
  <si>
    <t>Dates required</t>
  </si>
  <si>
    <t>Date</t>
  </si>
  <si>
    <t>(From-To)</t>
  </si>
  <si>
    <t>BANKING DETAILS</t>
  </si>
  <si>
    <t xml:space="preserve">                                                                                                                                SUB TOTAL   ZAR</t>
  </si>
  <si>
    <t>VAT 14% ZAR</t>
  </si>
  <si>
    <t>TOTAL ZAR</t>
  </si>
  <si>
    <t xml:space="preserve">Unit price ZAR    </t>
  </si>
  <si>
    <t>(Please read carefully. The completion of this form implies understanding and acceptance)</t>
  </si>
  <si>
    <t>Bank:</t>
  </si>
  <si>
    <t>Account name:</t>
  </si>
  <si>
    <t>Account number:</t>
  </si>
  <si>
    <t>Branch name:</t>
  </si>
  <si>
    <t>Branch code:</t>
  </si>
  <si>
    <t>S.W.I.F.T. address:</t>
  </si>
  <si>
    <t>Vat Registration No.</t>
  </si>
  <si>
    <t>Street Address</t>
  </si>
  <si>
    <t>Absa Bank Limited</t>
  </si>
  <si>
    <t>Heerengracht</t>
  </si>
  <si>
    <t>ABZA JJ</t>
  </si>
  <si>
    <t>Compiled by:</t>
  </si>
  <si>
    <t xml:space="preserve">Document No.: </t>
  </si>
  <si>
    <t>Revision No.</t>
  </si>
  <si>
    <t>F53</t>
  </si>
  <si>
    <t>Date of update</t>
  </si>
  <si>
    <t>A Hansen</t>
  </si>
  <si>
    <t>Delivery Time</t>
  </si>
  <si>
    <t>Delivery Dates</t>
  </si>
  <si>
    <t xml:space="preserve">TERMS AND CONDITIONS </t>
  </si>
  <si>
    <t>DEADLINE DATE:  7 Working days Prior to Event/ Exhibition</t>
  </si>
  <si>
    <t>No orders will be delivered until credit card authorization form below has been completed or proof of payment has been received</t>
  </si>
  <si>
    <t>G Adriaanse</t>
  </si>
  <si>
    <t>Appletiser / Grapetiser</t>
  </si>
  <si>
    <t>CIDER (24 UNITS)</t>
  </si>
  <si>
    <t>Hunters Gold / Savannah</t>
  </si>
  <si>
    <t>Beer (24 Units)</t>
  </si>
  <si>
    <t>SPIRITS (per bottle)</t>
  </si>
  <si>
    <t>Gin (Gordon's / Cane (Mainstay)</t>
  </si>
  <si>
    <t>Vodka (Smirnhoff)</t>
  </si>
  <si>
    <t>Rum (Captain Morgan)</t>
  </si>
  <si>
    <t>Klipdrift Brandy</t>
  </si>
  <si>
    <t xml:space="preserve">KWV VO Port </t>
  </si>
  <si>
    <t>Red Wine</t>
  </si>
  <si>
    <t>Dry White Wine</t>
  </si>
  <si>
    <t>18 Litre Water Cooler Bottle (Mineral Water)</t>
  </si>
  <si>
    <t>Water Cooler Machine (per day)</t>
  </si>
  <si>
    <t xml:space="preserve">Ice - cubes </t>
  </si>
  <si>
    <t xml:space="preserve">Mineral Water (Still &amp; Sparkling) </t>
  </si>
  <si>
    <t xml:space="preserve">SOFT DRINKS (24 Units) Airline Mixers </t>
  </si>
  <si>
    <t>200 ml</t>
  </si>
  <si>
    <t>340 ml</t>
  </si>
  <si>
    <t>500 ml</t>
  </si>
  <si>
    <t>750 ml</t>
  </si>
  <si>
    <t>Coke / Coke Light / Lemonade / Tonic / Soda Water</t>
  </si>
  <si>
    <t>Smirnoff Spin / Bacardi Breezer</t>
  </si>
  <si>
    <t xml:space="preserve">Staffing can be hired with a minimum charge of 4 consecutive hours </t>
  </si>
  <si>
    <t>Stewards</t>
  </si>
  <si>
    <t>Waiters</t>
  </si>
  <si>
    <t xml:space="preserve">Vat registration number: </t>
  </si>
  <si>
    <t>Total</t>
  </si>
  <si>
    <t xml:space="preserve">  LIMITED MACHINES AVAILABLE </t>
  </si>
  <si>
    <t>Exhibition/Event:  __________________________</t>
  </si>
  <si>
    <t>Stand/Room :        __________________________</t>
  </si>
  <si>
    <t>Signature:             __________________________</t>
  </si>
  <si>
    <t xml:space="preserve"> All payments to be paid up front.
 Credit card details to be provided / EFT Payment to be received before the start of the event. 
 Orders to the value of R1 000.00 or less needs to be paid in cash or via credit card.
 Payment received after the deadline date as well as all additional orders are subject to an additional 20% surcharge
 Food orders required for the following day to be placed by no later than 12:00 the previous day.
 All prices are inclusive of VAT and are valid for 2011.
 Food orders must be ordered at least 7 days before the start of the exhibition.
 Under no condition may ordered items be returned for credit unless said items are not up to standard.
 The hire of crockery, cutlery, glassware etc is subjected to the hire of a waiter. 
 The cost of the product services we supply to you will automatically be deducted from your credit card.  You should therefore ensure that you  have quoted your credit/debit card number correctly.
 Any special requirements regarding equipment, materials &amp; services can be addressed to 
    our Conference &amp; Exhibition Service Department, they will be pleased to assist you on +27 21 410 5000(office hours) </t>
  </si>
  <si>
    <r>
      <t xml:space="preserve">Please note that the CTICC is the exclusive supplier of food &amp; beverage to all Exhibitors.
You are therefore </t>
    </r>
    <r>
      <rPr>
        <b/>
        <u val="single"/>
        <sz val="10"/>
        <rFont val="Century Gothic"/>
        <family val="2"/>
      </rPr>
      <t>NOT</t>
    </r>
    <r>
      <rPr>
        <b/>
        <sz val="10"/>
        <rFont val="Century Gothic"/>
        <family val="2"/>
      </rPr>
      <t xml:space="preserve"> allowed to bring in your own food or beverages into the Exhibition Hall/s or arrange for their delivery by third parties, without the express written permission of the CTICC Catering Department.</t>
    </r>
  </si>
  <si>
    <t>Whiskey (J &amp; B or Bells)</t>
  </si>
  <si>
    <t>Bar Refrigerator (per day)</t>
  </si>
  <si>
    <t>Jug of Juice (1.2 litre)</t>
  </si>
  <si>
    <r>
      <t xml:space="preserve">Addtitional Waiter = </t>
    </r>
    <r>
      <rPr>
        <b/>
        <sz val="8"/>
        <rFont val="Century Gothic"/>
        <family val="2"/>
      </rPr>
      <t>Min of 4 consecutive hours  per day</t>
    </r>
  </si>
  <si>
    <t>Orders Receiving after deadline are subject to an additional 20% surcharge   ZAR</t>
  </si>
  <si>
    <t>Number of Staff</t>
  </si>
  <si>
    <t>Number of Days</t>
  </si>
  <si>
    <t>No of Hours per Day</t>
  </si>
  <si>
    <t>Services Department</t>
  </si>
  <si>
    <t>Tel:  + 27 21 410 5000</t>
  </si>
  <si>
    <t>Fax: +27 21 410 5191</t>
  </si>
  <si>
    <t>e-mail: services@cticc.co.za</t>
  </si>
  <si>
    <t>per 10 kg</t>
  </si>
  <si>
    <t>Charged per</t>
  </si>
  <si>
    <t>Quantity required</t>
  </si>
  <si>
    <t>Description</t>
  </si>
  <si>
    <t>Cost Per Hour</t>
  </si>
  <si>
    <t>Cost Per item</t>
  </si>
  <si>
    <t>Per Bottle</t>
  </si>
  <si>
    <t>Per day</t>
  </si>
  <si>
    <t>per Jug</t>
  </si>
  <si>
    <t>URN OF COFFEE</t>
  </si>
  <si>
    <r>
      <rPr>
        <b/>
        <sz val="8"/>
        <rFont val="Century Gothic"/>
        <family val="2"/>
      </rPr>
      <t>Option 2</t>
    </r>
    <r>
      <rPr>
        <sz val="8"/>
        <rFont val="Century Gothic"/>
        <family val="2"/>
      </rPr>
      <t>: 1 Urn of coffee / tea</t>
    </r>
    <r>
      <rPr>
        <b/>
        <sz val="8"/>
        <rFont val="Century Gothic"/>
        <family val="2"/>
      </rPr>
      <t xml:space="preserve"> (± 40 cups)</t>
    </r>
    <r>
      <rPr>
        <sz val="8"/>
        <rFont val="Century Gothic"/>
        <family val="2"/>
      </rPr>
      <t xml:space="preserve"> includes milk, sugar, hot water.  Crockery / Cutlery e.g. cups, saucres t/spoons, galsses etc and a waiter for four consecutive hours                           </t>
    </r>
  </si>
  <si>
    <r>
      <t>Option 1</t>
    </r>
    <r>
      <rPr>
        <sz val="8"/>
        <rFont val="Century Gothic"/>
        <family val="2"/>
      </rPr>
      <t xml:space="preserve">: Coffee machine </t>
    </r>
    <r>
      <rPr>
        <b/>
        <sz val="8"/>
        <rFont val="Century Gothic"/>
        <family val="2"/>
      </rPr>
      <t>(±50 cups)</t>
    </r>
    <r>
      <rPr>
        <sz val="8"/>
        <rFont val="Century Gothic"/>
        <family val="2"/>
      </rPr>
      <t xml:space="preserve"> of coffee limited to cappuccino and espresso. Includes cups, saucers, teaspoons, tea bags, milk, white &amp; brown sugar sachets.                                                  </t>
    </r>
  </si>
  <si>
    <r>
      <t xml:space="preserve">Additional Coffee per cup </t>
    </r>
    <r>
      <rPr>
        <b/>
        <sz val="8"/>
        <rFont val="Century Gothic"/>
        <family val="2"/>
      </rPr>
      <t>(Per Cup)</t>
    </r>
  </si>
  <si>
    <r>
      <rPr>
        <b/>
        <sz val="8"/>
        <rFont val="Century Gothic"/>
        <family val="2"/>
      </rPr>
      <t>A Semi Espresso Machine</t>
    </r>
    <r>
      <rPr>
        <sz val="8"/>
        <rFont val="Century Gothic"/>
        <family val="2"/>
      </rPr>
      <t xml:space="preserve"> which includes  </t>
    </r>
    <r>
      <rPr>
        <b/>
        <sz val="8"/>
        <rFont val="Century Gothic"/>
        <family val="2"/>
      </rPr>
      <t>(300 cups)</t>
    </r>
    <r>
      <rPr>
        <sz val="8"/>
        <rFont val="Century Gothic"/>
        <family val="2"/>
      </rPr>
      <t xml:space="preserve"> of coffee.  Coffees limited to cappuccino, Espresso &amp; Hot Chocolate. Cups, saucers, teaspoons, tea bags, milk, white &amp; brown sugar sachets, </t>
    </r>
    <r>
      <rPr>
        <b/>
        <sz val="8"/>
        <rFont val="Century Gothic"/>
        <family val="2"/>
      </rPr>
      <t>(includes a Barrister for a priod of 8 hours, anything after will be charged for</t>
    </r>
    <r>
      <rPr>
        <sz val="8"/>
        <rFont val="Century Gothic"/>
        <family val="2"/>
      </rPr>
      <t xml:space="preserve">)                                  </t>
    </r>
  </si>
  <si>
    <r>
      <rPr>
        <b/>
        <sz val="8"/>
        <rFont val="Century Gothic"/>
        <family val="2"/>
      </rPr>
      <t>A Semi Espresso Machine</t>
    </r>
    <r>
      <rPr>
        <sz val="8"/>
        <rFont val="Century Gothic"/>
        <family val="2"/>
      </rPr>
      <t xml:space="preserve"> which includes  </t>
    </r>
    <r>
      <rPr>
        <b/>
        <sz val="8"/>
        <rFont val="Century Gothic"/>
        <family val="2"/>
      </rPr>
      <t>(200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>Cups)</t>
    </r>
    <r>
      <rPr>
        <sz val="8"/>
        <rFont val="Century Gothic"/>
        <family val="2"/>
      </rPr>
      <t xml:space="preserve"> of coffee.  Coffees limited to cappuccino, Espresso &amp; Hot Chocolate. Cups, saucers, teaspoons, tea bags, milk, white &amp; brown sugar sachets, </t>
    </r>
    <r>
      <rPr>
        <b/>
        <sz val="8"/>
        <rFont val="Century Gothic"/>
        <family val="2"/>
      </rPr>
      <t xml:space="preserve">(includes a Barrister for a priod of 8 hours, anything after will be charged for)                             </t>
    </r>
  </si>
  <si>
    <r>
      <rPr>
        <b/>
        <sz val="8"/>
        <rFont val="Century Gothic"/>
        <family val="2"/>
      </rPr>
      <t>A Semi Espresso Machine</t>
    </r>
    <r>
      <rPr>
        <sz val="8"/>
        <rFont val="Century Gothic"/>
        <family val="2"/>
      </rPr>
      <t xml:space="preserve"> which includes </t>
    </r>
    <r>
      <rPr>
        <b/>
        <sz val="8"/>
        <rFont val="Century Gothic"/>
        <family val="2"/>
      </rPr>
      <t>(120 cups)</t>
    </r>
    <r>
      <rPr>
        <sz val="8"/>
        <rFont val="Century Gothic"/>
        <family val="2"/>
      </rPr>
      <t xml:space="preserve"> of coffee.  Coffees limited to cappuccino, Espresso &amp; Hot Chocolate. Cups, saucers, teaspoons, tea bags, milk, white &amp; brown sugar sachets, </t>
    </r>
    <r>
      <rPr>
        <b/>
        <sz val="8"/>
        <rFont val="Century Gothic"/>
        <family val="2"/>
      </rPr>
      <t xml:space="preserve">(includes a Barrister for a priod of 8 hours, anything after will be charged for)                                  </t>
    </r>
  </si>
  <si>
    <r>
      <t xml:space="preserve">Barista </t>
    </r>
    <r>
      <rPr>
        <b/>
        <sz val="8"/>
        <rFont val="Century Gothic"/>
        <family val="2"/>
      </rPr>
      <t>(Additional hours charge)</t>
    </r>
  </si>
  <si>
    <t>CTICC Exhibitor Services</t>
  </si>
  <si>
    <t>Assorted local beers</t>
  </si>
  <si>
    <t>Amstel / Heineken</t>
  </si>
  <si>
    <t xml:space="preserve">Premium Whishky </t>
  </si>
  <si>
    <t>Premium Brandy</t>
  </si>
  <si>
    <t>JC le Roux</t>
  </si>
  <si>
    <t>Thirst Barmen</t>
  </si>
  <si>
    <t>SERVICES WILL NOT BE PROVIDED UNTIL CREDIT CARD AUTHORISATION FORM BELOW HAS BEEN COMPLETED OR PROOF OF PAYMENT HAS BEEN RECEIVED</t>
  </si>
  <si>
    <t>PAYMENT METHOD: CREDIT CARD AUTHORISATION</t>
  </si>
  <si>
    <t xml:space="preserve">We/I* _______________________________________________ hereby authorise the deduction of the amount of </t>
  </si>
  <si>
    <t>*R________________________________</t>
  </si>
  <si>
    <t>by the Cape Town Internation Convention Centre Company SOC Ltd RF from my/our Credit Card.</t>
  </si>
  <si>
    <t>PLEASE COMPLETE THE DETAILS BELOW &amp; KINDLY ATTACH A SIGNED COPY OF THE BACK &amp; FRONT OF THE CREDIT CARD</t>
  </si>
  <si>
    <t>Type of Credit Card (VISA, Amex, Diners, etc)</t>
  </si>
  <si>
    <t>Credit Card Number</t>
  </si>
  <si>
    <t>Expiry Date</t>
  </si>
  <si>
    <t>CVV Number (Last 3 numbers on back of card)</t>
  </si>
  <si>
    <t>4 Digit Security Number on the card</t>
  </si>
  <si>
    <t>Card Holders Name</t>
  </si>
  <si>
    <t>Card Holders Billing Address</t>
  </si>
  <si>
    <t>Event ID &amp; Name</t>
  </si>
  <si>
    <t>Date: ______________________________</t>
  </si>
  <si>
    <t>Authorised Signature: _______________________________________________</t>
  </si>
  <si>
    <t>PLEASE BE ADVISED THAT ALL CREDIT CARD PAYMENTS ARE LIMITED TO TRANSACTIONS FOR LESS THAN R50 000,00, SHOULD YOU EXCEED THE LIMIT OF R50 000,00 A SURCHARGE OF 4% OF THE INVOICE AMOUNT WILL BE CHARGED</t>
  </si>
  <si>
    <t>Beverage Order Form 2017</t>
  </si>
</sst>
</file>

<file path=xl/styles.xml><?xml version="1.0" encoding="utf-8"?>
<styleSheet xmlns="http://schemas.openxmlformats.org/spreadsheetml/2006/main">
  <numFmts count="4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R-1C09]\ #,##0.00"/>
    <numFmt numFmtId="185" formatCode="&quot;R&quot;\ #,##0.00"/>
    <numFmt numFmtId="186" formatCode="[$R-1C09]\ #,##0.00;[Red][$R-1C09]\ \-#,##0.0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&quot;R&quot;#,##0.00;[Red]\-&quot;R&quot;#,##0.00"/>
    <numFmt numFmtId="193" formatCode="#,##0.00_ ;\-#,##0.00&quot; &quot;"/>
    <numFmt numFmtId="194" formatCode="[$R-436]&quot; &quot;#,##0.00;[$R-436]&quot; &quot;\-#,##0.00"/>
    <numFmt numFmtId="195" formatCode="&quot;R&quot;#,##0;[Red]\-&quot;R&quot;#,##0"/>
    <numFmt numFmtId="196" formatCode="0.0000000"/>
    <numFmt numFmtId="197" formatCode="0.00000000"/>
    <numFmt numFmtId="198" formatCode="yy/mm/dd;@"/>
    <numFmt numFmtId="199" formatCode="[$-1C09]dd\ mmmm\ yyyy"/>
    <numFmt numFmtId="200" formatCode="[$-1C09]dd\ mmmm\ yy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i/>
      <sz val="10"/>
      <name val="Century Gothic"/>
      <family val="2"/>
    </font>
    <font>
      <sz val="8"/>
      <color indexed="9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1"/>
      <color indexed="10"/>
      <name val="Century Gothic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u val="single"/>
      <sz val="10"/>
      <name val="Century Gothic"/>
      <family val="2"/>
    </font>
    <font>
      <b/>
      <sz val="15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3"/>
      <color indexed="10"/>
      <name val="Century Gothic"/>
      <family val="2"/>
    </font>
    <font>
      <b/>
      <sz val="15"/>
      <color indexed="9"/>
      <name val="Century Gothic"/>
      <family val="2"/>
    </font>
    <font>
      <b/>
      <sz val="2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3"/>
      <color rgb="FFFF0000"/>
      <name val="Century Gothic"/>
      <family val="2"/>
    </font>
    <font>
      <b/>
      <sz val="15"/>
      <color theme="0"/>
      <name val="Century Gothic"/>
      <family val="2"/>
    </font>
    <font>
      <b/>
      <sz val="20"/>
      <color theme="0"/>
      <name val="Century Gothic"/>
      <family val="2"/>
    </font>
    <font>
      <b/>
      <sz val="12"/>
      <color rgb="FFFF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4" fontId="0" fillId="0" borderId="0" xfId="57" applyNumberFormat="1" applyFont="1" applyBorder="1" applyAlignment="1" applyProtection="1">
      <alignment vertical="center" wrapText="1"/>
      <protection/>
    </xf>
    <xf numFmtId="0" fontId="0" fillId="0" borderId="0" xfId="57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 readingOrder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 locked="0"/>
    </xf>
    <xf numFmtId="4" fontId="3" fillId="0" borderId="10" xfId="44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3" fillId="0" borderId="10" xfId="44" applyNumberFormat="1" applyFont="1" applyFill="1" applyBorder="1" applyAlignment="1" applyProtection="1">
      <alignment horizontal="right" vertical="center" shrinkToFit="1"/>
      <protection/>
    </xf>
    <xf numFmtId="4" fontId="3" fillId="0" borderId="10" xfId="44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1" fontId="3" fillId="0" borderId="0" xfId="0" applyNumberFormat="1" applyFont="1" applyBorder="1" applyAlignment="1" applyProtection="1" quotePrefix="1">
      <alignment horizontal="left" vertical="center"/>
      <protection/>
    </xf>
    <xf numFmtId="0" fontId="11" fillId="35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85" fontId="9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/>
      <protection/>
    </xf>
    <xf numFmtId="0" fontId="0" fillId="36" borderId="0" xfId="0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4" fontId="0" fillId="0" borderId="0" xfId="57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 applyProtection="1">
      <alignment/>
      <protection/>
    </xf>
    <xf numFmtId="0" fontId="5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 applyProtection="1">
      <alignment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15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" fontId="3" fillId="37" borderId="10" xfId="44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5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4" fillId="0" borderId="1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60" fillId="38" borderId="0" xfId="0" applyFont="1" applyFill="1" applyAlignment="1" applyProtection="1">
      <alignment horizontal="center" wrapText="1"/>
      <protection/>
    </xf>
    <xf numFmtId="49" fontId="61" fillId="39" borderId="0" xfId="0" applyNumberFormat="1" applyFont="1" applyFill="1" applyBorder="1" applyAlignment="1" applyProtection="1">
      <alignment horizontal="center" wrapText="1"/>
      <protection/>
    </xf>
    <xf numFmtId="49" fontId="62" fillId="39" borderId="0" xfId="0" applyNumberFormat="1" applyFont="1" applyFill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63" fillId="38" borderId="0" xfId="0" applyFont="1" applyFill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left" vertical="center" wrapText="1"/>
      <protection/>
    </xf>
    <xf numFmtId="0" fontId="4" fillId="40" borderId="14" xfId="0" applyFont="1" applyFill="1" applyBorder="1" applyAlignment="1" applyProtection="1">
      <alignment horizontal="left" vertical="center" wrapText="1"/>
      <protection/>
    </xf>
    <xf numFmtId="0" fontId="4" fillId="40" borderId="15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right" vertical="center" wrapText="1"/>
      <protection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14" fillId="37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37" borderId="13" xfId="0" applyFont="1" applyFill="1" applyBorder="1" applyAlignment="1" applyProtection="1">
      <alignment horizontal="center" vertical="center" wrapText="1"/>
      <protection/>
    </xf>
    <xf numFmtId="0" fontId="14" fillId="37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1" fillId="0" borderId="0" xfId="53" applyBorder="1" applyAlignment="1" applyProtection="1">
      <alignment horizontal="left" vertical="center" wrapText="1"/>
      <protection/>
    </xf>
    <xf numFmtId="0" fontId="3" fillId="40" borderId="14" xfId="0" applyFont="1" applyFill="1" applyBorder="1" applyAlignment="1" applyProtection="1">
      <alignment horizontal="left" vertical="center" wrapText="1"/>
      <protection/>
    </xf>
    <xf numFmtId="0" fontId="3" fillId="40" borderId="15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53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CTIC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752475</xdr:colOff>
      <xdr:row>0</xdr:row>
      <xdr:rowOff>0</xdr:rowOff>
    </xdr:to>
    <xdr:pic>
      <xdr:nvPicPr>
        <xdr:cNvPr id="2" name="Picture 1" descr="CTIC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66675</xdr:rowOff>
    </xdr:from>
    <xdr:to>
      <xdr:col>8</xdr:col>
      <xdr:colOff>885825</xdr:colOff>
      <xdr:row>4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66675"/>
          <a:ext cx="304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171450</xdr:rowOff>
    </xdr:from>
    <xdr:to>
      <xdr:col>8</xdr:col>
      <xdr:colOff>781050</xdr:colOff>
      <xdr:row>1</xdr:row>
      <xdr:rowOff>9525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171450"/>
          <a:ext cx="2085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gan@ctconvention.co.za" TargetMode="External" /><Relationship Id="rId2" Type="http://schemas.openxmlformats.org/officeDocument/2006/relationships/hyperlink" Target="mailto:services@cticc.co.z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9"/>
  <sheetViews>
    <sheetView tabSelected="1" view="pageBreakPreview" zoomScaleNormal="85" zoomScaleSheetLayoutView="100" workbookViewId="0" topLeftCell="A1">
      <selection activeCell="A2" sqref="A2"/>
    </sheetView>
  </sheetViews>
  <sheetFormatPr defaultColWidth="9.140625" defaultRowHeight="12.75"/>
  <cols>
    <col min="1" max="1" width="20.00390625" style="1" bestFit="1" customWidth="1"/>
    <col min="2" max="2" width="20.28125" style="1" customWidth="1"/>
    <col min="3" max="3" width="24.7109375" style="1" customWidth="1"/>
    <col min="4" max="4" width="15.00390625" style="1" customWidth="1"/>
    <col min="5" max="5" width="14.57421875" style="1" customWidth="1"/>
    <col min="6" max="6" width="15.421875" style="1" customWidth="1"/>
    <col min="7" max="7" width="11.7109375" style="1" customWidth="1"/>
    <col min="8" max="8" width="15.28125" style="1" customWidth="1"/>
    <col min="9" max="9" width="13.421875" style="1" customWidth="1"/>
    <col min="10" max="16384" width="9.140625" style="1" customWidth="1"/>
  </cols>
  <sheetData>
    <row r="1" spans="1:9" ht="27.75" customHeight="1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9" ht="12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4.25" customHeight="1">
      <c r="A3" s="11" t="s">
        <v>31</v>
      </c>
      <c r="B3" s="8" t="s">
        <v>42</v>
      </c>
      <c r="C3" s="12"/>
      <c r="D3" s="12"/>
      <c r="E3" s="12"/>
      <c r="F3" s="13" t="s">
        <v>0</v>
      </c>
      <c r="G3" s="109" t="s">
        <v>85</v>
      </c>
      <c r="H3" s="109"/>
      <c r="I3" s="12"/>
    </row>
    <row r="4" spans="1:9" ht="14.25" customHeight="1">
      <c r="A4" s="8" t="s">
        <v>9</v>
      </c>
      <c r="B4" s="11" t="s">
        <v>36</v>
      </c>
      <c r="C4" s="11"/>
      <c r="D4" s="12"/>
      <c r="E4" s="8"/>
      <c r="F4" s="14"/>
      <c r="G4" s="109" t="s">
        <v>1</v>
      </c>
      <c r="H4" s="109"/>
      <c r="I4" s="12"/>
    </row>
    <row r="5" spans="1:9" ht="14.25" customHeight="1">
      <c r="A5" s="11" t="s">
        <v>33</v>
      </c>
      <c r="B5" s="8">
        <v>1</v>
      </c>
      <c r="C5" s="11"/>
      <c r="D5" s="15"/>
      <c r="E5" s="12"/>
      <c r="F5" s="14"/>
      <c r="G5" s="109" t="s">
        <v>86</v>
      </c>
      <c r="H5" s="109"/>
      <c r="I5" s="12"/>
    </row>
    <row r="6" spans="1:9" ht="14.25" customHeight="1">
      <c r="A6" s="11" t="s">
        <v>32</v>
      </c>
      <c r="B6" s="16" t="s">
        <v>34</v>
      </c>
      <c r="C6" s="11"/>
      <c r="D6" s="15"/>
      <c r="E6" s="8"/>
      <c r="F6" s="17"/>
      <c r="G6" s="109" t="s">
        <v>87</v>
      </c>
      <c r="H6" s="109"/>
      <c r="I6" s="12"/>
    </row>
    <row r="7" spans="1:9" ht="14.25" customHeight="1">
      <c r="A7" s="11" t="s">
        <v>35</v>
      </c>
      <c r="B7" s="59">
        <v>40743</v>
      </c>
      <c r="C7" s="11"/>
      <c r="D7" s="15"/>
      <c r="E7" s="8"/>
      <c r="F7" s="18"/>
      <c r="G7" s="149" t="s">
        <v>88</v>
      </c>
      <c r="H7" s="149"/>
      <c r="I7" s="12"/>
    </row>
    <row r="8" spans="1:9" ht="9" customHeight="1">
      <c r="A8" s="19"/>
      <c r="B8" s="19"/>
      <c r="C8" s="19"/>
      <c r="D8" s="19"/>
      <c r="E8" s="19"/>
      <c r="F8" s="12"/>
      <c r="G8" s="12"/>
      <c r="H8" s="12"/>
      <c r="I8" s="12"/>
    </row>
    <row r="9" spans="1:9" s="7" customFormat="1" ht="13.5">
      <c r="A9" s="21" t="s">
        <v>2</v>
      </c>
      <c r="B9" s="58"/>
      <c r="C9" s="124"/>
      <c r="D9" s="21" t="s">
        <v>3</v>
      </c>
      <c r="E9" s="110"/>
      <c r="F9" s="110"/>
      <c r="G9" s="110"/>
      <c r="H9" s="110"/>
      <c r="I9" s="20"/>
    </row>
    <row r="10" spans="1:9" s="7" customFormat="1" ht="13.5" customHeight="1">
      <c r="A10" s="22"/>
      <c r="B10" s="23"/>
      <c r="C10" s="125"/>
      <c r="D10" s="24" t="s">
        <v>4</v>
      </c>
      <c r="E10" s="110"/>
      <c r="F10" s="110"/>
      <c r="G10" s="110"/>
      <c r="H10" s="110"/>
      <c r="I10" s="20"/>
    </row>
    <row r="11" spans="1:9" s="7" customFormat="1" ht="13.5">
      <c r="A11" s="163"/>
      <c r="B11" s="163"/>
      <c r="C11" s="163"/>
      <c r="D11" s="163"/>
      <c r="E11" s="163"/>
      <c r="F11" s="163"/>
      <c r="G11" s="163"/>
      <c r="H11" s="163"/>
      <c r="I11" s="20"/>
    </row>
    <row r="12" spans="1:9" s="7" customFormat="1" ht="13.5">
      <c r="A12" s="21" t="s">
        <v>27</v>
      </c>
      <c r="B12" s="58"/>
      <c r="C12" s="124"/>
      <c r="D12" s="25" t="s">
        <v>5</v>
      </c>
      <c r="E12" s="156"/>
      <c r="F12" s="156"/>
      <c r="G12" s="156"/>
      <c r="H12" s="156"/>
      <c r="I12" s="20"/>
    </row>
    <row r="13" spans="1:9" s="7" customFormat="1" ht="13.5">
      <c r="A13" s="26"/>
      <c r="B13" s="58"/>
      <c r="C13" s="124"/>
      <c r="D13" s="21" t="s">
        <v>6</v>
      </c>
      <c r="E13" s="156"/>
      <c r="F13" s="156"/>
      <c r="G13" s="156"/>
      <c r="H13" s="156"/>
      <c r="I13" s="20"/>
    </row>
    <row r="14" spans="1:9" s="7" customFormat="1" ht="13.5">
      <c r="A14" s="26"/>
      <c r="B14" s="58"/>
      <c r="C14" s="124"/>
      <c r="D14" s="25" t="s">
        <v>7</v>
      </c>
      <c r="E14" s="156"/>
      <c r="F14" s="156"/>
      <c r="G14" s="156"/>
      <c r="H14" s="156"/>
      <c r="I14" s="20"/>
    </row>
    <row r="15" spans="1:9" s="7" customFormat="1" ht="15" customHeight="1">
      <c r="A15" s="27"/>
      <c r="B15" s="58"/>
      <c r="C15" s="124"/>
      <c r="D15" s="21" t="s">
        <v>8</v>
      </c>
      <c r="E15" s="155"/>
      <c r="F15" s="110"/>
      <c r="G15" s="110"/>
      <c r="H15" s="110"/>
      <c r="I15" s="20"/>
    </row>
    <row r="16" spans="1:9" s="7" customFormat="1" ht="16.5" customHeight="1">
      <c r="A16" s="154"/>
      <c r="B16" s="154"/>
      <c r="C16" s="154"/>
      <c r="D16" s="154"/>
      <c r="E16" s="154"/>
      <c r="F16" s="154"/>
      <c r="G16" s="154"/>
      <c r="H16" s="154"/>
      <c r="I16" s="20"/>
    </row>
    <row r="17" spans="1:9" s="7" customFormat="1" ht="22.5" customHeight="1">
      <c r="A17" s="21" t="s">
        <v>9</v>
      </c>
      <c r="B17" s="58"/>
      <c r="C17" s="124"/>
      <c r="D17" s="28" t="s">
        <v>26</v>
      </c>
      <c r="E17" s="156"/>
      <c r="F17" s="156"/>
      <c r="G17" s="156"/>
      <c r="H17" s="156"/>
      <c r="I17" s="20"/>
    </row>
    <row r="18" spans="1:9" s="7" customFormat="1" ht="13.5">
      <c r="A18" s="21" t="s">
        <v>10</v>
      </c>
      <c r="B18" s="58"/>
      <c r="C18" s="124"/>
      <c r="D18" s="29" t="s">
        <v>11</v>
      </c>
      <c r="E18" s="110"/>
      <c r="F18" s="110"/>
      <c r="G18" s="110"/>
      <c r="H18" s="110"/>
      <c r="I18" s="20"/>
    </row>
    <row r="19" spans="1:9" s="7" customFormat="1" ht="15.75" customHeight="1">
      <c r="A19" s="21" t="s">
        <v>12</v>
      </c>
      <c r="B19" s="74"/>
      <c r="C19" s="124"/>
      <c r="D19" s="30" t="s">
        <v>13</v>
      </c>
      <c r="E19" s="111"/>
      <c r="F19" s="111"/>
      <c r="G19" s="111"/>
      <c r="H19" s="111"/>
      <c r="I19" s="20"/>
    </row>
    <row r="20" spans="1:9" s="7" customFormat="1" ht="9" customHeight="1">
      <c r="A20" s="166"/>
      <c r="B20" s="166"/>
      <c r="C20" s="166"/>
      <c r="D20" s="166"/>
      <c r="E20" s="166"/>
      <c r="F20" s="166"/>
      <c r="G20" s="31"/>
      <c r="H20" s="31"/>
      <c r="I20" s="20"/>
    </row>
    <row r="21" spans="1:9" s="7" customFormat="1" ht="21.75" customHeight="1">
      <c r="A21" s="112" t="s">
        <v>92</v>
      </c>
      <c r="B21" s="114"/>
      <c r="C21" s="115"/>
      <c r="D21" s="112" t="s">
        <v>91</v>
      </c>
      <c r="E21" s="121" t="s">
        <v>83</v>
      </c>
      <c r="F21" s="152" t="s">
        <v>18</v>
      </c>
      <c r="G21" s="97" t="s">
        <v>37</v>
      </c>
      <c r="H21" s="97" t="s">
        <v>38</v>
      </c>
      <c r="I21" s="97" t="s">
        <v>70</v>
      </c>
    </row>
    <row r="22" spans="1:9" s="7" customFormat="1" ht="14.25" customHeight="1" hidden="1">
      <c r="A22" s="113"/>
      <c r="B22" s="116"/>
      <c r="C22" s="117"/>
      <c r="D22" s="113"/>
      <c r="E22" s="122"/>
      <c r="F22" s="153"/>
      <c r="G22" s="97"/>
      <c r="H22" s="97"/>
      <c r="I22" s="97"/>
    </row>
    <row r="23" spans="1:9" s="7" customFormat="1" ht="18.75" customHeight="1">
      <c r="A23" s="118" t="s">
        <v>71</v>
      </c>
      <c r="B23" s="150"/>
      <c r="C23" s="150"/>
      <c r="D23" s="150"/>
      <c r="E23" s="150"/>
      <c r="F23" s="150"/>
      <c r="G23" s="150"/>
      <c r="H23" s="150"/>
      <c r="I23" s="151"/>
    </row>
    <row r="24" spans="1:9" s="7" customFormat="1" ht="57" customHeight="1">
      <c r="A24" s="98" t="s">
        <v>102</v>
      </c>
      <c r="B24" s="98"/>
      <c r="C24" s="98"/>
      <c r="D24" s="78"/>
      <c r="E24" s="32"/>
      <c r="F24" s="33">
        <v>8827.5</v>
      </c>
      <c r="G24" s="72"/>
      <c r="H24" s="76"/>
      <c r="I24" s="54">
        <f>SUM(D24*E24*F24)</f>
        <v>0</v>
      </c>
    </row>
    <row r="25" spans="1:9" s="7" customFormat="1" ht="55.5" customHeight="1">
      <c r="A25" s="98" t="s">
        <v>103</v>
      </c>
      <c r="B25" s="98"/>
      <c r="C25" s="98"/>
      <c r="D25" s="78"/>
      <c r="E25" s="32"/>
      <c r="F25" s="33">
        <v>6355.8</v>
      </c>
      <c r="G25" s="72"/>
      <c r="H25" s="76"/>
      <c r="I25" s="54">
        <f>SUM(D25*E25*F25)</f>
        <v>0</v>
      </c>
    </row>
    <row r="26" spans="1:9" s="7" customFormat="1" ht="57" customHeight="1">
      <c r="A26" s="98" t="s">
        <v>104</v>
      </c>
      <c r="B26" s="98"/>
      <c r="C26" s="98"/>
      <c r="D26" s="78"/>
      <c r="E26" s="32"/>
      <c r="F26" s="33">
        <v>3954.5</v>
      </c>
      <c r="G26" s="72"/>
      <c r="H26" s="76"/>
      <c r="I26" s="54">
        <f>SUM(D26*E26*F26)</f>
        <v>0</v>
      </c>
    </row>
    <row r="27" spans="1:9" s="7" customFormat="1" ht="16.5" customHeight="1">
      <c r="A27" s="118">
        <v>1300</v>
      </c>
      <c r="B27" s="150"/>
      <c r="C27" s="150"/>
      <c r="D27" s="150"/>
      <c r="E27" s="150"/>
      <c r="F27" s="150"/>
      <c r="G27" s="150"/>
      <c r="H27" s="150"/>
      <c r="I27" s="151"/>
    </row>
    <row r="28" spans="1:9" s="7" customFormat="1" ht="32.25" customHeight="1">
      <c r="A28" s="157" t="s">
        <v>100</v>
      </c>
      <c r="B28" s="108"/>
      <c r="C28" s="108"/>
      <c r="D28" s="78"/>
      <c r="E28" s="32"/>
      <c r="F28" s="33">
        <v>1530</v>
      </c>
      <c r="G28" s="72"/>
      <c r="H28" s="76"/>
      <c r="I28" s="54">
        <f>SUM(D28*E28*F28)</f>
        <v>0</v>
      </c>
    </row>
    <row r="29" spans="1:9" s="7" customFormat="1" ht="13.5" customHeight="1">
      <c r="A29" s="118" t="s">
        <v>98</v>
      </c>
      <c r="B29" s="119"/>
      <c r="C29" s="119"/>
      <c r="D29" s="119"/>
      <c r="E29" s="119"/>
      <c r="F29" s="119"/>
      <c r="G29" s="119"/>
      <c r="H29" s="119"/>
      <c r="I29" s="120"/>
    </row>
    <row r="30" spans="1:9" s="7" customFormat="1" ht="33" customHeight="1">
      <c r="A30" s="98" t="s">
        <v>99</v>
      </c>
      <c r="B30" s="108"/>
      <c r="C30" s="108"/>
      <c r="D30" s="78"/>
      <c r="E30" s="32"/>
      <c r="F30" s="33">
        <v>941.6</v>
      </c>
      <c r="G30" s="72"/>
      <c r="H30" s="76"/>
      <c r="I30" s="54">
        <f>SUM(D30*E30*F30)</f>
        <v>0</v>
      </c>
    </row>
    <row r="31" spans="1:9" s="7" customFormat="1" ht="18" customHeight="1">
      <c r="A31" s="98" t="s">
        <v>101</v>
      </c>
      <c r="B31" s="108"/>
      <c r="C31" s="108"/>
      <c r="D31" s="78"/>
      <c r="E31" s="32"/>
      <c r="F31" s="33">
        <v>26.4</v>
      </c>
      <c r="G31" s="72"/>
      <c r="H31" s="76"/>
      <c r="I31" s="54">
        <f>SUM(D31*E31*F31)</f>
        <v>0</v>
      </c>
    </row>
    <row r="32" spans="1:9" s="7" customFormat="1" ht="23.25" customHeight="1">
      <c r="A32" s="98" t="s">
        <v>80</v>
      </c>
      <c r="B32" s="98"/>
      <c r="C32" s="98"/>
      <c r="D32" s="78"/>
      <c r="E32" s="32"/>
      <c r="F32" s="36">
        <v>88</v>
      </c>
      <c r="G32" s="72"/>
      <c r="H32" s="76"/>
      <c r="I32" s="54">
        <f>SUM(D32*E32*F32)</f>
        <v>0</v>
      </c>
    </row>
    <row r="33" spans="1:9" s="7" customFormat="1" ht="18" customHeight="1">
      <c r="A33" s="102" t="s">
        <v>59</v>
      </c>
      <c r="B33" s="103"/>
      <c r="C33" s="103"/>
      <c r="D33" s="103"/>
      <c r="E33" s="103"/>
      <c r="F33" s="103"/>
      <c r="G33" s="103"/>
      <c r="H33" s="103"/>
      <c r="I33" s="104"/>
    </row>
    <row r="34" spans="1:9" s="7" customFormat="1" ht="14.25" customHeight="1">
      <c r="A34" s="128" t="s">
        <v>92</v>
      </c>
      <c r="B34" s="129"/>
      <c r="C34" s="64" t="s">
        <v>90</v>
      </c>
      <c r="D34" s="79" t="s">
        <v>91</v>
      </c>
      <c r="E34" s="65" t="s">
        <v>83</v>
      </c>
      <c r="F34" s="66" t="s">
        <v>94</v>
      </c>
      <c r="G34" s="134"/>
      <c r="H34" s="135"/>
      <c r="I34" s="136"/>
    </row>
    <row r="35" spans="1:9" s="7" customFormat="1" ht="13.5" customHeight="1">
      <c r="A35" s="98" t="s">
        <v>64</v>
      </c>
      <c r="B35" s="98"/>
      <c r="C35" s="61" t="s">
        <v>60</v>
      </c>
      <c r="D35" s="78"/>
      <c r="E35" s="32"/>
      <c r="F35" s="33">
        <v>480.7</v>
      </c>
      <c r="G35" s="72"/>
      <c r="H35" s="76"/>
      <c r="I35" s="54">
        <f>SUM(D35*E35*F35)</f>
        <v>0</v>
      </c>
    </row>
    <row r="36" spans="1:9" s="7" customFormat="1" ht="14.25" customHeight="1">
      <c r="A36" s="98" t="s">
        <v>43</v>
      </c>
      <c r="B36" s="98"/>
      <c r="C36" s="61" t="s">
        <v>61</v>
      </c>
      <c r="D36" s="78"/>
      <c r="E36" s="32"/>
      <c r="F36" s="33">
        <v>621.5</v>
      </c>
      <c r="G36" s="72"/>
      <c r="H36" s="76"/>
      <c r="I36" s="54">
        <f>SUM(D36*E36*F36)</f>
        <v>0</v>
      </c>
    </row>
    <row r="37" spans="1:9" s="7" customFormat="1" ht="13.5" customHeight="1">
      <c r="A37" s="98" t="s">
        <v>58</v>
      </c>
      <c r="B37" s="98"/>
      <c r="C37" s="61" t="s">
        <v>62</v>
      </c>
      <c r="D37" s="78"/>
      <c r="E37" s="32"/>
      <c r="F37" s="33">
        <v>508.2</v>
      </c>
      <c r="G37" s="72"/>
      <c r="H37" s="76"/>
      <c r="I37" s="54">
        <f>SUM(D37*E37*F37)</f>
        <v>0</v>
      </c>
    </row>
    <row r="38" spans="1:9" s="7" customFormat="1" ht="12" customHeight="1">
      <c r="A38" s="102" t="s">
        <v>44</v>
      </c>
      <c r="B38" s="141"/>
      <c r="C38" s="141"/>
      <c r="D38" s="142"/>
      <c r="E38" s="142"/>
      <c r="F38" s="142"/>
      <c r="G38" s="142"/>
      <c r="H38" s="142"/>
      <c r="I38" s="143"/>
    </row>
    <row r="39" spans="1:9" s="7" customFormat="1" ht="12" customHeight="1">
      <c r="A39" s="123" t="s">
        <v>92</v>
      </c>
      <c r="B39" s="123"/>
      <c r="C39" s="67" t="s">
        <v>90</v>
      </c>
      <c r="D39" s="68" t="s">
        <v>91</v>
      </c>
      <c r="E39" s="69" t="s">
        <v>83</v>
      </c>
      <c r="F39" s="70" t="s">
        <v>94</v>
      </c>
      <c r="G39" s="105"/>
      <c r="H39" s="106"/>
      <c r="I39" s="107"/>
    </row>
    <row r="40" spans="1:9" s="7" customFormat="1" ht="12.75" customHeight="1">
      <c r="A40" s="100" t="s">
        <v>45</v>
      </c>
      <c r="B40" s="101"/>
      <c r="C40" s="62" t="s">
        <v>61</v>
      </c>
      <c r="D40" s="78"/>
      <c r="E40" s="32"/>
      <c r="F40" s="37">
        <v>734.8</v>
      </c>
      <c r="G40" s="72"/>
      <c r="H40" s="76"/>
      <c r="I40" s="54">
        <f>SUM(D40*E40*F40)</f>
        <v>0</v>
      </c>
    </row>
    <row r="41" spans="1:9" s="7" customFormat="1" ht="13.5" customHeight="1">
      <c r="A41" s="100" t="s">
        <v>65</v>
      </c>
      <c r="B41" s="101"/>
      <c r="C41" s="63" t="s">
        <v>61</v>
      </c>
      <c r="D41" s="78"/>
      <c r="E41" s="32"/>
      <c r="F41" s="37">
        <v>734.8</v>
      </c>
      <c r="G41" s="72"/>
      <c r="H41" s="76"/>
      <c r="I41" s="54">
        <f>SUM(D41*E41*F41)</f>
        <v>0</v>
      </c>
    </row>
    <row r="42" spans="1:9" s="9" customFormat="1" ht="13.5" customHeight="1">
      <c r="A42" s="102" t="s">
        <v>46</v>
      </c>
      <c r="B42" s="141"/>
      <c r="C42" s="141"/>
      <c r="D42" s="142"/>
      <c r="E42" s="142"/>
      <c r="F42" s="142"/>
      <c r="G42" s="142"/>
      <c r="H42" s="142"/>
      <c r="I42" s="143"/>
    </row>
    <row r="43" spans="1:9" s="9" customFormat="1" ht="13.5" customHeight="1">
      <c r="A43" s="123" t="s">
        <v>92</v>
      </c>
      <c r="B43" s="162"/>
      <c r="C43" s="67" t="s">
        <v>90</v>
      </c>
      <c r="D43" s="68" t="s">
        <v>91</v>
      </c>
      <c r="E43" s="69" t="s">
        <v>83</v>
      </c>
      <c r="F43" s="70" t="s">
        <v>94</v>
      </c>
      <c r="G43" s="105"/>
      <c r="H43" s="106"/>
      <c r="I43" s="107"/>
    </row>
    <row r="44" spans="1:9" s="7" customFormat="1" ht="15" customHeight="1">
      <c r="A44" s="100" t="s">
        <v>107</v>
      </c>
      <c r="B44" s="101"/>
      <c r="C44" s="61" t="s">
        <v>61</v>
      </c>
      <c r="D44" s="78"/>
      <c r="E44" s="32"/>
      <c r="F44" s="77">
        <v>650.1</v>
      </c>
      <c r="G44" s="72"/>
      <c r="H44" s="76"/>
      <c r="I44" s="54">
        <f>SUM(D44*E44*F44)</f>
        <v>0</v>
      </c>
    </row>
    <row r="45" spans="1:9" s="7" customFormat="1" ht="12" customHeight="1">
      <c r="A45" s="100" t="s">
        <v>108</v>
      </c>
      <c r="B45" s="145"/>
      <c r="C45" s="61" t="s">
        <v>61</v>
      </c>
      <c r="D45" s="78"/>
      <c r="E45" s="32"/>
      <c r="F45" s="37">
        <v>650.1</v>
      </c>
      <c r="G45" s="72"/>
      <c r="H45" s="76"/>
      <c r="I45" s="54">
        <f>SUM(D45*E45*F45)</f>
        <v>0</v>
      </c>
    </row>
    <row r="46" spans="1:9" s="9" customFormat="1" ht="11.25" customHeight="1">
      <c r="A46" s="102" t="s">
        <v>47</v>
      </c>
      <c r="B46" s="103"/>
      <c r="C46" s="103"/>
      <c r="D46" s="103"/>
      <c r="E46" s="103"/>
      <c r="F46" s="103"/>
      <c r="G46" s="103"/>
      <c r="H46" s="103"/>
      <c r="I46" s="104"/>
    </row>
    <row r="47" spans="1:9" s="9" customFormat="1" ht="11.25" customHeight="1">
      <c r="A47" s="171" t="s">
        <v>92</v>
      </c>
      <c r="B47" s="171"/>
      <c r="C47" s="67" t="s">
        <v>90</v>
      </c>
      <c r="D47" s="68" t="s">
        <v>91</v>
      </c>
      <c r="E47" s="69" t="s">
        <v>83</v>
      </c>
      <c r="F47" s="70" t="s">
        <v>94</v>
      </c>
      <c r="G47" s="105"/>
      <c r="H47" s="106"/>
      <c r="I47" s="107"/>
    </row>
    <row r="48" spans="1:9" s="9" customFormat="1" ht="14.25" customHeight="1">
      <c r="A48" s="99" t="s">
        <v>48</v>
      </c>
      <c r="B48" s="99"/>
      <c r="C48" s="60" t="s">
        <v>63</v>
      </c>
      <c r="D48" s="78"/>
      <c r="E48" s="32"/>
      <c r="F48" s="37">
        <v>635.8</v>
      </c>
      <c r="G48" s="73"/>
      <c r="H48" s="75"/>
      <c r="I48" s="54">
        <f aca="true" t="shared" si="0" ref="I48:I55">SUM(D48*E48*F48)</f>
        <v>0</v>
      </c>
    </row>
    <row r="49" spans="1:9" s="9" customFormat="1" ht="13.5" customHeight="1">
      <c r="A49" s="99" t="s">
        <v>49</v>
      </c>
      <c r="B49" s="99"/>
      <c r="C49" s="60" t="s">
        <v>63</v>
      </c>
      <c r="D49" s="78"/>
      <c r="E49" s="32"/>
      <c r="F49" s="37">
        <v>635.8</v>
      </c>
      <c r="G49" s="73"/>
      <c r="H49" s="75"/>
      <c r="I49" s="54">
        <f t="shared" si="0"/>
        <v>0</v>
      </c>
    </row>
    <row r="50" spans="1:9" s="9" customFormat="1" ht="14.25" customHeight="1">
      <c r="A50" s="99" t="s">
        <v>77</v>
      </c>
      <c r="B50" s="99"/>
      <c r="C50" s="60" t="s">
        <v>63</v>
      </c>
      <c r="D50" s="78"/>
      <c r="E50" s="32"/>
      <c r="F50" s="37">
        <v>706.2</v>
      </c>
      <c r="G50" s="73"/>
      <c r="H50" s="75"/>
      <c r="I50" s="54">
        <f t="shared" si="0"/>
        <v>0</v>
      </c>
    </row>
    <row r="51" spans="1:9" s="9" customFormat="1" ht="12.75" customHeight="1">
      <c r="A51" s="99" t="s">
        <v>50</v>
      </c>
      <c r="B51" s="99"/>
      <c r="C51" s="60" t="s">
        <v>63</v>
      </c>
      <c r="D51" s="78"/>
      <c r="E51" s="32"/>
      <c r="F51" s="37">
        <v>741.4</v>
      </c>
      <c r="G51" s="73"/>
      <c r="H51" s="75"/>
      <c r="I51" s="54">
        <f t="shared" si="0"/>
        <v>0</v>
      </c>
    </row>
    <row r="52" spans="1:9" s="9" customFormat="1" ht="12" customHeight="1">
      <c r="A52" s="99" t="s">
        <v>51</v>
      </c>
      <c r="B52" s="99"/>
      <c r="C52" s="60" t="s">
        <v>63</v>
      </c>
      <c r="D52" s="78"/>
      <c r="E52" s="32"/>
      <c r="F52" s="77">
        <v>635.8</v>
      </c>
      <c r="G52" s="73"/>
      <c r="H52" s="75"/>
      <c r="I52" s="54">
        <f t="shared" si="0"/>
        <v>0</v>
      </c>
    </row>
    <row r="53" spans="1:9" s="9" customFormat="1" ht="12" customHeight="1">
      <c r="A53" s="99" t="s">
        <v>52</v>
      </c>
      <c r="B53" s="99"/>
      <c r="C53" s="60" t="s">
        <v>63</v>
      </c>
      <c r="D53" s="78"/>
      <c r="E53" s="32"/>
      <c r="F53" s="77">
        <v>317.9</v>
      </c>
      <c r="G53" s="73"/>
      <c r="H53" s="75"/>
      <c r="I53" s="54">
        <f t="shared" si="0"/>
        <v>0</v>
      </c>
    </row>
    <row r="54" spans="1:9" s="9" customFormat="1" ht="12" customHeight="1">
      <c r="A54" s="99" t="s">
        <v>109</v>
      </c>
      <c r="B54" s="99"/>
      <c r="C54" s="60" t="s">
        <v>63</v>
      </c>
      <c r="D54" s="78"/>
      <c r="E54" s="32"/>
      <c r="F54" s="77">
        <v>1589.5</v>
      </c>
      <c r="G54" s="73"/>
      <c r="H54" s="75"/>
      <c r="I54" s="54">
        <f t="shared" si="0"/>
        <v>0</v>
      </c>
    </row>
    <row r="55" spans="1:9" s="9" customFormat="1" ht="12" customHeight="1">
      <c r="A55" s="99" t="s">
        <v>110</v>
      </c>
      <c r="B55" s="99"/>
      <c r="C55" s="60" t="s">
        <v>63</v>
      </c>
      <c r="D55" s="78"/>
      <c r="E55" s="32"/>
      <c r="F55" s="77">
        <v>1589.5</v>
      </c>
      <c r="G55" s="73"/>
      <c r="H55" s="75"/>
      <c r="I55" s="54">
        <f t="shared" si="0"/>
        <v>0</v>
      </c>
    </row>
    <row r="56" spans="1:34" s="56" customFormat="1" ht="12" customHeight="1">
      <c r="A56" s="102">
        <v>92</v>
      </c>
      <c r="B56" s="141"/>
      <c r="C56" s="141"/>
      <c r="D56" s="146"/>
      <c r="E56" s="146"/>
      <c r="F56" s="146"/>
      <c r="G56" s="146"/>
      <c r="H56" s="146"/>
      <c r="I56" s="147"/>
      <c r="AH56" s="9"/>
    </row>
    <row r="57" spans="1:34" s="56" customFormat="1" ht="12" customHeight="1">
      <c r="A57" s="130" t="s">
        <v>92</v>
      </c>
      <c r="B57" s="130"/>
      <c r="C57" s="67" t="s">
        <v>90</v>
      </c>
      <c r="D57" s="68" t="s">
        <v>91</v>
      </c>
      <c r="E57" s="69" t="s">
        <v>83</v>
      </c>
      <c r="F57" s="70" t="s">
        <v>94</v>
      </c>
      <c r="G57" s="105"/>
      <c r="H57" s="106"/>
      <c r="I57" s="107"/>
      <c r="AH57" s="9"/>
    </row>
    <row r="58" spans="1:9" s="7" customFormat="1" ht="12" customHeight="1">
      <c r="A58" s="98" t="s">
        <v>53</v>
      </c>
      <c r="B58" s="98"/>
      <c r="C58" s="61" t="s">
        <v>63</v>
      </c>
      <c r="D58" s="78"/>
      <c r="E58" s="32"/>
      <c r="F58" s="77">
        <v>140.8</v>
      </c>
      <c r="G58" s="72"/>
      <c r="H58" s="76"/>
      <c r="I58" s="54">
        <f aca="true" t="shared" si="1" ref="I58:I65">SUM(D58*E58*F58)</f>
        <v>0</v>
      </c>
    </row>
    <row r="59" spans="1:9" s="7" customFormat="1" ht="12" customHeight="1">
      <c r="A59" s="98" t="s">
        <v>54</v>
      </c>
      <c r="B59" s="98"/>
      <c r="C59" s="61" t="s">
        <v>63</v>
      </c>
      <c r="D59" s="78"/>
      <c r="E59" s="32"/>
      <c r="F59" s="77">
        <v>129.8</v>
      </c>
      <c r="G59" s="72"/>
      <c r="H59" s="76"/>
      <c r="I59" s="54">
        <f t="shared" si="1"/>
        <v>0</v>
      </c>
    </row>
    <row r="60" spans="1:9" s="7" customFormat="1" ht="12.75" customHeight="1">
      <c r="A60" s="98" t="s">
        <v>111</v>
      </c>
      <c r="B60" s="98"/>
      <c r="C60" s="61" t="s">
        <v>63</v>
      </c>
      <c r="D60" s="78"/>
      <c r="E60" s="32"/>
      <c r="F60" s="77">
        <v>212.3</v>
      </c>
      <c r="G60" s="72"/>
      <c r="H60" s="76"/>
      <c r="I60" s="54">
        <f t="shared" si="1"/>
        <v>0</v>
      </c>
    </row>
    <row r="61" spans="1:9" s="7" customFormat="1" ht="12.75" customHeight="1">
      <c r="A61" s="98" t="s">
        <v>78</v>
      </c>
      <c r="B61" s="98"/>
      <c r="C61" s="61" t="s">
        <v>96</v>
      </c>
      <c r="D61" s="78"/>
      <c r="E61" s="32"/>
      <c r="F61" s="77">
        <v>588.5</v>
      </c>
      <c r="G61" s="72"/>
      <c r="H61" s="76"/>
      <c r="I61" s="54">
        <f t="shared" si="1"/>
        <v>0</v>
      </c>
    </row>
    <row r="62" spans="1:9" s="7" customFormat="1" ht="12" customHeight="1">
      <c r="A62" s="98" t="s">
        <v>55</v>
      </c>
      <c r="B62" s="98"/>
      <c r="C62" s="61" t="s">
        <v>95</v>
      </c>
      <c r="D62" s="78"/>
      <c r="E62" s="32"/>
      <c r="F62" s="33">
        <v>205.7</v>
      </c>
      <c r="G62" s="72"/>
      <c r="H62" s="76"/>
      <c r="I62" s="54">
        <f t="shared" si="1"/>
        <v>0</v>
      </c>
    </row>
    <row r="63" spans="1:9" s="7" customFormat="1" ht="12.75" customHeight="1">
      <c r="A63" s="98" t="s">
        <v>56</v>
      </c>
      <c r="B63" s="98"/>
      <c r="C63" s="61" t="s">
        <v>96</v>
      </c>
      <c r="D63" s="78"/>
      <c r="E63" s="32"/>
      <c r="F63" s="33">
        <v>205.7</v>
      </c>
      <c r="G63" s="72"/>
      <c r="H63" s="76"/>
      <c r="I63" s="54">
        <f t="shared" si="1"/>
        <v>0</v>
      </c>
    </row>
    <row r="64" spans="1:9" s="7" customFormat="1" ht="12.75" customHeight="1">
      <c r="A64" s="98" t="s">
        <v>79</v>
      </c>
      <c r="B64" s="98"/>
      <c r="C64" s="63" t="s">
        <v>97</v>
      </c>
      <c r="D64" s="78"/>
      <c r="E64" s="32"/>
      <c r="F64" s="33">
        <v>88</v>
      </c>
      <c r="G64" s="72"/>
      <c r="H64" s="76"/>
      <c r="I64" s="54">
        <f t="shared" si="1"/>
        <v>0</v>
      </c>
    </row>
    <row r="65" spans="1:9" s="7" customFormat="1" ht="13.5" customHeight="1">
      <c r="A65" s="98" t="s">
        <v>57</v>
      </c>
      <c r="B65" s="98"/>
      <c r="C65" s="61" t="s">
        <v>89</v>
      </c>
      <c r="D65" s="78"/>
      <c r="E65" s="32"/>
      <c r="F65" s="37">
        <v>35.2</v>
      </c>
      <c r="G65" s="72"/>
      <c r="H65" s="76"/>
      <c r="I65" s="54">
        <f t="shared" si="1"/>
        <v>0</v>
      </c>
    </row>
    <row r="66" spans="1:9" s="2" customFormat="1" ht="13.5">
      <c r="A66" s="102" t="s">
        <v>66</v>
      </c>
      <c r="B66" s="141"/>
      <c r="C66" s="141"/>
      <c r="D66" s="146"/>
      <c r="E66" s="146"/>
      <c r="F66" s="146"/>
      <c r="G66" s="146"/>
      <c r="H66" s="146"/>
      <c r="I66" s="147"/>
    </row>
    <row r="67" spans="1:9" s="2" customFormat="1" ht="23.25" customHeight="1">
      <c r="A67" s="137" t="s">
        <v>92</v>
      </c>
      <c r="B67" s="138"/>
      <c r="C67" s="68" t="s">
        <v>82</v>
      </c>
      <c r="D67" s="67" t="s">
        <v>84</v>
      </c>
      <c r="E67" s="86" t="s">
        <v>83</v>
      </c>
      <c r="F67" s="70" t="s">
        <v>93</v>
      </c>
      <c r="G67" s="131"/>
      <c r="H67" s="132"/>
      <c r="I67" s="133"/>
    </row>
    <row r="68" spans="1:9" s="7" customFormat="1" ht="12.75" customHeight="1">
      <c r="A68" s="100" t="s">
        <v>67</v>
      </c>
      <c r="B68" s="145"/>
      <c r="C68" s="55"/>
      <c r="D68" s="80"/>
      <c r="E68" s="71"/>
      <c r="F68" s="37">
        <v>82.5</v>
      </c>
      <c r="G68" s="34"/>
      <c r="H68" s="75"/>
      <c r="I68" s="54">
        <f>SUM(C68*D68*E68*F68)</f>
        <v>0</v>
      </c>
    </row>
    <row r="69" spans="1:9" s="7" customFormat="1" ht="13.5" customHeight="1">
      <c r="A69" s="100" t="s">
        <v>68</v>
      </c>
      <c r="B69" s="145"/>
      <c r="C69" s="55"/>
      <c r="D69" s="80"/>
      <c r="E69" s="71"/>
      <c r="F69" s="37">
        <v>88</v>
      </c>
      <c r="G69" s="34"/>
      <c r="H69" s="75"/>
      <c r="I69" s="54">
        <f>SUM(C69*D69*E69*F69)</f>
        <v>0</v>
      </c>
    </row>
    <row r="70" spans="1:9" s="7" customFormat="1" ht="14.25" customHeight="1">
      <c r="A70" s="100" t="s">
        <v>112</v>
      </c>
      <c r="B70" s="145"/>
      <c r="C70" s="55"/>
      <c r="D70" s="80"/>
      <c r="E70" s="71"/>
      <c r="F70" s="37">
        <v>140.8</v>
      </c>
      <c r="G70" s="34"/>
      <c r="H70" s="75"/>
      <c r="I70" s="54">
        <f>SUM(C70*D70*E70*F70)</f>
        <v>0</v>
      </c>
    </row>
    <row r="71" spans="1:9" s="7" customFormat="1" ht="14.25" customHeight="1">
      <c r="A71" s="100" t="s">
        <v>105</v>
      </c>
      <c r="B71" s="145"/>
      <c r="C71" s="55"/>
      <c r="D71" s="80"/>
      <c r="E71" s="71"/>
      <c r="F71" s="37">
        <v>140.8</v>
      </c>
      <c r="G71" s="34"/>
      <c r="H71" s="75"/>
      <c r="I71" s="54">
        <f>SUM(C71*D71*E71*F71)</f>
        <v>0</v>
      </c>
    </row>
    <row r="72" spans="1:9" s="6" customFormat="1" ht="13.5" customHeight="1">
      <c r="A72" s="126" t="s">
        <v>15</v>
      </c>
      <c r="B72" s="126"/>
      <c r="C72" s="126"/>
      <c r="D72" s="126"/>
      <c r="E72" s="126"/>
      <c r="F72" s="126"/>
      <c r="G72" s="126"/>
      <c r="H72" s="127"/>
      <c r="I72" s="35">
        <f>SUM(I24:I71)</f>
        <v>0</v>
      </c>
    </row>
    <row r="73" spans="1:9" ht="16.5" customHeight="1">
      <c r="A73" s="160" t="s">
        <v>81</v>
      </c>
      <c r="B73" s="160"/>
      <c r="C73" s="160"/>
      <c r="D73" s="160"/>
      <c r="E73" s="160"/>
      <c r="F73" s="160"/>
      <c r="G73" s="160"/>
      <c r="H73" s="161"/>
      <c r="I73" s="35">
        <f>I72*(I76*20%)</f>
        <v>0</v>
      </c>
    </row>
    <row r="74" spans="1:9" ht="13.5">
      <c r="A74" s="160" t="s">
        <v>16</v>
      </c>
      <c r="B74" s="160"/>
      <c r="C74" s="160"/>
      <c r="D74" s="160"/>
      <c r="E74" s="160"/>
      <c r="F74" s="160"/>
      <c r="G74" s="160"/>
      <c r="H74" s="161"/>
      <c r="I74" s="35">
        <f>SUM(I72:I73)*14%</f>
        <v>0</v>
      </c>
    </row>
    <row r="75" spans="1:9" ht="13.5">
      <c r="A75" s="169" t="s">
        <v>17</v>
      </c>
      <c r="B75" s="169"/>
      <c r="C75" s="169"/>
      <c r="D75" s="169"/>
      <c r="E75" s="169"/>
      <c r="F75" s="169"/>
      <c r="G75" s="169"/>
      <c r="H75" s="170"/>
      <c r="I75" s="35">
        <f>SUM(I72+I73+I74)</f>
        <v>0</v>
      </c>
    </row>
    <row r="76" spans="1:9" ht="13.5">
      <c r="A76" s="159"/>
      <c r="B76" s="159"/>
      <c r="C76" s="159"/>
      <c r="D76" s="159"/>
      <c r="E76" s="159"/>
      <c r="F76" s="159"/>
      <c r="G76" s="159"/>
      <c r="H76" s="38"/>
      <c r="I76" s="57"/>
    </row>
    <row r="77" spans="1:9" ht="13.5">
      <c r="A77" s="168" t="s">
        <v>72</v>
      </c>
      <c r="B77" s="168"/>
      <c r="C77" s="39"/>
      <c r="D77" s="40"/>
      <c r="E77" s="12"/>
      <c r="F77" s="12"/>
      <c r="G77" s="42"/>
      <c r="H77" s="42"/>
      <c r="I77" s="12"/>
    </row>
    <row r="78" spans="1:9" ht="13.5">
      <c r="A78" s="43"/>
      <c r="B78" s="31"/>
      <c r="C78" s="39"/>
      <c r="D78" s="40"/>
      <c r="E78" s="44"/>
      <c r="F78" s="45"/>
      <c r="G78" s="45"/>
      <c r="H78" s="45"/>
      <c r="I78" s="12"/>
    </row>
    <row r="79" spans="1:9" ht="12.75">
      <c r="A79" s="144" t="s">
        <v>73</v>
      </c>
      <c r="B79" s="144"/>
      <c r="C79" s="41"/>
      <c r="D79" s="41"/>
      <c r="E79" s="12"/>
      <c r="F79" s="12"/>
      <c r="G79" s="12"/>
      <c r="H79" s="12"/>
      <c r="I79" s="12"/>
    </row>
    <row r="80" spans="1:12" s="2" customFormat="1" ht="14.25">
      <c r="A80" s="43"/>
      <c r="B80" s="31"/>
      <c r="C80" s="39"/>
      <c r="D80" s="31"/>
      <c r="E80" s="44"/>
      <c r="F80" s="46"/>
      <c r="G80" s="46"/>
      <c r="H80" s="46"/>
      <c r="I80" s="47"/>
      <c r="J80" s="3"/>
      <c r="K80" s="3"/>
      <c r="L80" s="3"/>
    </row>
    <row r="81" spans="1:12" s="4" customFormat="1" ht="14.25">
      <c r="A81" s="144" t="s">
        <v>74</v>
      </c>
      <c r="B81" s="144"/>
      <c r="C81" s="41"/>
      <c r="D81" s="41"/>
      <c r="E81" s="12"/>
      <c r="F81" s="12"/>
      <c r="G81" s="12"/>
      <c r="H81" s="12"/>
      <c r="I81" s="48"/>
      <c r="J81" s="5"/>
      <c r="K81" s="5"/>
      <c r="L81" s="5"/>
    </row>
    <row r="82" spans="1:12" s="2" customFormat="1" ht="15">
      <c r="A82" s="167" t="s">
        <v>39</v>
      </c>
      <c r="B82" s="167"/>
      <c r="C82" s="167"/>
      <c r="D82" s="167"/>
      <c r="E82" s="167"/>
      <c r="F82" s="167"/>
      <c r="G82" s="167"/>
      <c r="H82" s="167"/>
      <c r="I82" s="167"/>
      <c r="J82" s="3"/>
      <c r="K82" s="3"/>
      <c r="L82" s="3"/>
    </row>
    <row r="83" spans="1:12" s="2" customFormat="1" ht="15" customHeight="1">
      <c r="A83" s="140" t="s">
        <v>19</v>
      </c>
      <c r="B83" s="140"/>
      <c r="C83" s="140"/>
      <c r="D83" s="140"/>
      <c r="E83" s="140"/>
      <c r="F83" s="140"/>
      <c r="G83" s="140"/>
      <c r="H83" s="140"/>
      <c r="I83" s="140"/>
      <c r="J83" s="3"/>
      <c r="K83" s="3"/>
      <c r="L83" s="3"/>
    </row>
    <row r="84" spans="1:12" s="2" customFormat="1" ht="177" customHeight="1">
      <c r="A84" s="140" t="s">
        <v>75</v>
      </c>
      <c r="B84" s="140"/>
      <c r="C84" s="140"/>
      <c r="D84" s="140"/>
      <c r="E84" s="140"/>
      <c r="F84" s="140"/>
      <c r="G84" s="140"/>
      <c r="H84" s="140"/>
      <c r="I84" s="140"/>
      <c r="J84" s="3"/>
      <c r="K84" s="3"/>
      <c r="L84" s="3"/>
    </row>
    <row r="85" spans="1:9" ht="12.75" customHeight="1">
      <c r="A85" s="164" t="s">
        <v>40</v>
      </c>
      <c r="B85" s="165"/>
      <c r="C85" s="165"/>
      <c r="D85" s="165"/>
      <c r="E85" s="165"/>
      <c r="F85" s="165"/>
      <c r="G85" s="165"/>
      <c r="H85" s="165"/>
      <c r="I85" s="165"/>
    </row>
    <row r="86" spans="1:9" ht="13.5" customHeight="1">
      <c r="A86" s="139" t="s">
        <v>41</v>
      </c>
      <c r="B86" s="139"/>
      <c r="C86" s="139"/>
      <c r="D86" s="139"/>
      <c r="E86" s="139"/>
      <c r="F86" s="139"/>
      <c r="G86" s="139"/>
      <c r="H86" s="139"/>
      <c r="I86" s="139"/>
    </row>
    <row r="87" spans="1:9" ht="41.25" customHeight="1">
      <c r="A87" s="158" t="s">
        <v>76</v>
      </c>
      <c r="B87" s="158"/>
      <c r="C87" s="158"/>
      <c r="D87" s="158"/>
      <c r="E87" s="158"/>
      <c r="F87" s="158"/>
      <c r="G87" s="158"/>
      <c r="H87" s="158"/>
      <c r="I87" s="158"/>
    </row>
    <row r="88" spans="1:9" ht="42" customHeight="1">
      <c r="A88" s="90" t="s">
        <v>113</v>
      </c>
      <c r="B88" s="91"/>
      <c r="C88" s="91"/>
      <c r="D88" s="91"/>
      <c r="E88" s="91"/>
      <c r="F88" s="91"/>
      <c r="G88" s="91"/>
      <c r="H88" s="91"/>
      <c r="I88" s="12"/>
    </row>
    <row r="89" spans="1:9" ht="21.75" customHeight="1">
      <c r="A89" s="2"/>
      <c r="B89" s="81"/>
      <c r="C89" s="94" t="s">
        <v>114</v>
      </c>
      <c r="D89" s="94"/>
      <c r="E89" s="94"/>
      <c r="F89" s="94"/>
      <c r="G89" s="94"/>
      <c r="H89" s="82"/>
      <c r="I89" s="12"/>
    </row>
    <row r="90" spans="1:9" ht="29.25" customHeight="1">
      <c r="A90" s="3" t="s">
        <v>115</v>
      </c>
      <c r="B90" s="84"/>
      <c r="C90" s="3"/>
      <c r="D90" s="85"/>
      <c r="E90" s="3"/>
      <c r="F90" s="82"/>
      <c r="G90" s="2"/>
      <c r="H90" s="2"/>
      <c r="I90" s="12"/>
    </row>
    <row r="91" spans="1:9" ht="29.25" customHeight="1">
      <c r="A91" s="3" t="s">
        <v>116</v>
      </c>
      <c r="B91" s="2"/>
      <c r="C91" s="81"/>
      <c r="D91" s="84"/>
      <c r="E91" s="85"/>
      <c r="F91" s="85"/>
      <c r="G91" s="3"/>
      <c r="H91" s="82"/>
      <c r="I91" s="12"/>
    </row>
    <row r="92" spans="1:9" ht="34.5" customHeight="1">
      <c r="A92" s="3" t="s">
        <v>117</v>
      </c>
      <c r="B92" s="84"/>
      <c r="C92" s="3"/>
      <c r="D92" s="85"/>
      <c r="E92" s="3"/>
      <c r="F92" s="82"/>
      <c r="G92" s="2"/>
      <c r="H92" s="81"/>
      <c r="I92" s="12"/>
    </row>
    <row r="93" spans="1:9" ht="19.5" customHeight="1">
      <c r="A93" s="95" t="s">
        <v>118</v>
      </c>
      <c r="B93" s="95"/>
      <c r="C93" s="95"/>
      <c r="D93" s="95"/>
      <c r="E93" s="95"/>
      <c r="F93" s="95"/>
      <c r="G93" s="95"/>
      <c r="H93" s="95"/>
      <c r="I93" s="12"/>
    </row>
    <row r="94" spans="1:9" ht="13.5" customHeight="1">
      <c r="A94" s="95"/>
      <c r="B94" s="95"/>
      <c r="C94" s="95"/>
      <c r="D94" s="95"/>
      <c r="E94" s="95"/>
      <c r="F94" s="95"/>
      <c r="G94" s="95"/>
      <c r="H94" s="95"/>
      <c r="I94" s="12"/>
    </row>
    <row r="95" spans="1:9" ht="30" customHeight="1">
      <c r="A95" s="92" t="s">
        <v>119</v>
      </c>
      <c r="B95" s="92"/>
      <c r="C95" s="92"/>
      <c r="D95" s="92"/>
      <c r="E95" s="96"/>
      <c r="F95" s="96"/>
      <c r="G95" s="2"/>
      <c r="H95" s="82"/>
      <c r="I95" s="12"/>
    </row>
    <row r="96" spans="1:9" ht="30" customHeight="1">
      <c r="A96" s="92" t="s">
        <v>120</v>
      </c>
      <c r="B96" s="92"/>
      <c r="C96" s="92"/>
      <c r="D96" s="92"/>
      <c r="E96" s="93"/>
      <c r="F96" s="93"/>
      <c r="G96" s="2"/>
      <c r="H96" s="82"/>
      <c r="I96" s="12"/>
    </row>
    <row r="97" spans="1:9" ht="30" customHeight="1">
      <c r="A97" s="92" t="s">
        <v>121</v>
      </c>
      <c r="B97" s="92"/>
      <c r="C97" s="92"/>
      <c r="D97" s="92"/>
      <c r="E97" s="93"/>
      <c r="F97" s="93"/>
      <c r="G97" s="2"/>
      <c r="H97" s="82"/>
      <c r="I97" s="12"/>
    </row>
    <row r="98" spans="1:9" ht="30" customHeight="1">
      <c r="A98" s="92" t="s">
        <v>122</v>
      </c>
      <c r="B98" s="92"/>
      <c r="C98" s="92"/>
      <c r="D98" s="92"/>
      <c r="E98" s="93"/>
      <c r="F98" s="93"/>
      <c r="G98" s="2"/>
      <c r="H98" s="82"/>
      <c r="I98" s="12"/>
    </row>
    <row r="99" spans="1:9" ht="30" customHeight="1">
      <c r="A99" s="92" t="s">
        <v>123</v>
      </c>
      <c r="B99" s="92"/>
      <c r="C99" s="92"/>
      <c r="D99" s="92"/>
      <c r="E99" s="93"/>
      <c r="F99" s="93"/>
      <c r="G99" s="2"/>
      <c r="H99" s="82"/>
      <c r="I99" s="12"/>
    </row>
    <row r="100" spans="1:9" ht="30" customHeight="1">
      <c r="A100" s="92" t="s">
        <v>124</v>
      </c>
      <c r="B100" s="92"/>
      <c r="C100" s="92"/>
      <c r="D100" s="92"/>
      <c r="E100" s="93"/>
      <c r="F100" s="93"/>
      <c r="G100" s="2"/>
      <c r="H100" s="82"/>
      <c r="I100" s="12"/>
    </row>
    <row r="101" spans="1:9" ht="30" customHeight="1">
      <c r="A101" s="92" t="s">
        <v>125</v>
      </c>
      <c r="B101" s="92"/>
      <c r="C101" s="92"/>
      <c r="D101" s="92"/>
      <c r="E101" s="93"/>
      <c r="F101" s="93"/>
      <c r="G101" s="2"/>
      <c r="H101" s="82"/>
      <c r="I101" s="12"/>
    </row>
    <row r="102" spans="1:9" ht="30" customHeight="1">
      <c r="A102" s="92" t="s">
        <v>126</v>
      </c>
      <c r="B102" s="92"/>
      <c r="C102" s="92"/>
      <c r="D102" s="92"/>
      <c r="E102" s="93"/>
      <c r="F102" s="93"/>
      <c r="G102" s="2"/>
      <c r="H102" s="82"/>
      <c r="I102" s="12"/>
    </row>
    <row r="103" spans="1:9" ht="19.5" customHeight="1">
      <c r="A103" s="2"/>
      <c r="B103" s="81"/>
      <c r="C103" s="2"/>
      <c r="D103" s="87" t="s">
        <v>127</v>
      </c>
      <c r="E103" s="87"/>
      <c r="F103" s="87"/>
      <c r="G103" s="2"/>
      <c r="H103" s="82"/>
      <c r="I103" s="12"/>
    </row>
    <row r="104" spans="1:9" ht="19.5" customHeight="1">
      <c r="A104" s="88" t="s">
        <v>128</v>
      </c>
      <c r="B104" s="88"/>
      <c r="C104" s="88"/>
      <c r="D104" s="88"/>
      <c r="E104" s="83"/>
      <c r="F104" s="83"/>
      <c r="G104" s="2"/>
      <c r="H104" s="82"/>
      <c r="I104" s="12"/>
    </row>
    <row r="105" spans="1:9" ht="42.75" customHeight="1">
      <c r="A105" s="89" t="s">
        <v>129</v>
      </c>
      <c r="B105" s="89"/>
      <c r="C105" s="89"/>
      <c r="D105" s="89"/>
      <c r="E105" s="89"/>
      <c r="F105" s="89"/>
      <c r="G105" s="89"/>
      <c r="H105" s="89"/>
      <c r="I105" s="12"/>
    </row>
    <row r="106" spans="1:9" ht="13.5">
      <c r="A106" s="49" t="s">
        <v>14</v>
      </c>
      <c r="B106" s="49"/>
      <c r="C106" s="49"/>
      <c r="D106" s="49"/>
      <c r="E106" s="49"/>
      <c r="F106" s="12"/>
      <c r="G106" s="39"/>
      <c r="H106" s="31"/>
      <c r="I106" s="12"/>
    </row>
    <row r="107" spans="1:9" ht="13.5">
      <c r="A107" s="18" t="s">
        <v>20</v>
      </c>
      <c r="B107" s="18" t="s">
        <v>28</v>
      </c>
      <c r="C107" s="18"/>
      <c r="D107" s="18"/>
      <c r="E107" s="18"/>
      <c r="F107" s="12"/>
      <c r="G107" s="39"/>
      <c r="H107" s="31"/>
      <c r="I107" s="12"/>
    </row>
    <row r="108" spans="1:9" ht="13.5">
      <c r="A108" s="39" t="s">
        <v>21</v>
      </c>
      <c r="B108" s="39" t="s">
        <v>106</v>
      </c>
      <c r="C108" s="39"/>
      <c r="D108" s="39"/>
      <c r="E108" s="39"/>
      <c r="F108" s="12"/>
      <c r="G108" s="39"/>
      <c r="H108" s="31"/>
      <c r="I108" s="12"/>
    </row>
    <row r="109" spans="1:9" ht="13.5">
      <c r="A109" s="18" t="s">
        <v>22</v>
      </c>
      <c r="B109" s="50">
        <v>4072900731</v>
      </c>
      <c r="C109" s="50"/>
      <c r="D109" s="50"/>
      <c r="E109" s="50"/>
      <c r="F109" s="12"/>
      <c r="G109" s="18"/>
      <c r="H109" s="31"/>
      <c r="I109" s="12"/>
    </row>
    <row r="110" spans="1:9" ht="13.5">
      <c r="A110" s="39" t="s">
        <v>23</v>
      </c>
      <c r="B110" s="39" t="s">
        <v>29</v>
      </c>
      <c r="C110" s="39"/>
      <c r="D110" s="39"/>
      <c r="E110" s="39"/>
      <c r="F110" s="12"/>
      <c r="G110" s="39"/>
      <c r="H110" s="31"/>
      <c r="I110" s="12"/>
    </row>
    <row r="111" spans="1:9" ht="13.5">
      <c r="A111" s="39" t="s">
        <v>24</v>
      </c>
      <c r="B111" s="51">
        <v>632005</v>
      </c>
      <c r="C111" s="51"/>
      <c r="D111" s="51"/>
      <c r="E111" s="51"/>
      <c r="F111" s="12"/>
      <c r="G111" s="39"/>
      <c r="H111" s="31"/>
      <c r="I111" s="12"/>
    </row>
    <row r="112" spans="1:9" ht="13.5">
      <c r="A112" s="39" t="s">
        <v>25</v>
      </c>
      <c r="B112" s="39" t="s">
        <v>30</v>
      </c>
      <c r="C112" s="39"/>
      <c r="D112" s="39"/>
      <c r="E112" s="39"/>
      <c r="F112" s="12"/>
      <c r="G112" s="39"/>
      <c r="H112" s="31"/>
      <c r="I112" s="12"/>
    </row>
    <row r="113" spans="1:9" ht="13.5">
      <c r="A113" s="31" t="s">
        <v>69</v>
      </c>
      <c r="B113" s="17">
        <v>4500188182</v>
      </c>
      <c r="C113" s="31"/>
      <c r="D113" s="31"/>
      <c r="E113" s="31"/>
      <c r="F113" s="31"/>
      <c r="G113" s="31"/>
      <c r="H113" s="31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4.2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12.75">
      <c r="A117" s="12"/>
      <c r="B117" s="53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</sheetData>
  <sheetProtection selectLockedCells="1"/>
  <mergeCells count="118">
    <mergeCell ref="A70:B70"/>
    <mergeCell ref="A47:B47"/>
    <mergeCell ref="G57:I57"/>
    <mergeCell ref="A51:B51"/>
    <mergeCell ref="A25:C25"/>
    <mergeCell ref="A38:I38"/>
    <mergeCell ref="G39:I39"/>
    <mergeCell ref="A61:B61"/>
    <mergeCell ref="A52:B52"/>
    <mergeCell ref="A84:I84"/>
    <mergeCell ref="A82:I82"/>
    <mergeCell ref="A69:B69"/>
    <mergeCell ref="G47:I47"/>
    <mergeCell ref="A81:B81"/>
    <mergeCell ref="A73:H73"/>
    <mergeCell ref="A77:B77"/>
    <mergeCell ref="A75:H75"/>
    <mergeCell ref="A71:B71"/>
    <mergeCell ref="A68:B68"/>
    <mergeCell ref="A87:I87"/>
    <mergeCell ref="A76:G76"/>
    <mergeCell ref="A74:H74"/>
    <mergeCell ref="A66:I66"/>
    <mergeCell ref="A43:B43"/>
    <mergeCell ref="A11:H11"/>
    <mergeCell ref="E17:H17"/>
    <mergeCell ref="A85:I85"/>
    <mergeCell ref="A36:B36"/>
    <mergeCell ref="A20:F20"/>
    <mergeCell ref="C12:C15"/>
    <mergeCell ref="E15:H15"/>
    <mergeCell ref="C17:C19"/>
    <mergeCell ref="E14:H14"/>
    <mergeCell ref="A28:C28"/>
    <mergeCell ref="E13:H13"/>
    <mergeCell ref="A26:C26"/>
    <mergeCell ref="E12:H12"/>
    <mergeCell ref="A27:I27"/>
    <mergeCell ref="G21:G22"/>
    <mergeCell ref="A1:I1"/>
    <mergeCell ref="G6:H6"/>
    <mergeCell ref="G7:H7"/>
    <mergeCell ref="G4:H4"/>
    <mergeCell ref="A23:I23"/>
    <mergeCell ref="F21:F22"/>
    <mergeCell ref="A16:H16"/>
    <mergeCell ref="G5:H5"/>
    <mergeCell ref="E9:H9"/>
    <mergeCell ref="E10:H10"/>
    <mergeCell ref="A86:I86"/>
    <mergeCell ref="A83:I83"/>
    <mergeCell ref="A35:B35"/>
    <mergeCell ref="A44:B44"/>
    <mergeCell ref="A42:I42"/>
    <mergeCell ref="A65:B65"/>
    <mergeCell ref="A79:B79"/>
    <mergeCell ref="A37:B37"/>
    <mergeCell ref="A45:B45"/>
    <mergeCell ref="A56:I56"/>
    <mergeCell ref="A72:H72"/>
    <mergeCell ref="A34:B34"/>
    <mergeCell ref="A63:B63"/>
    <mergeCell ref="A57:B57"/>
    <mergeCell ref="A54:B54"/>
    <mergeCell ref="G67:I67"/>
    <mergeCell ref="G34:I34"/>
    <mergeCell ref="A53:B53"/>
    <mergeCell ref="A67:B67"/>
    <mergeCell ref="A60:B60"/>
    <mergeCell ref="G3:H3"/>
    <mergeCell ref="E18:H19"/>
    <mergeCell ref="A41:B41"/>
    <mergeCell ref="D21:D22"/>
    <mergeCell ref="A21:C22"/>
    <mergeCell ref="A29:I29"/>
    <mergeCell ref="I21:I22"/>
    <mergeCell ref="E21:E22"/>
    <mergeCell ref="A39:B39"/>
    <mergeCell ref="C9:C10"/>
    <mergeCell ref="A48:B48"/>
    <mergeCell ref="A49:B49"/>
    <mergeCell ref="A59:B59"/>
    <mergeCell ref="A30:C30"/>
    <mergeCell ref="A31:C31"/>
    <mergeCell ref="A24:C24"/>
    <mergeCell ref="A33:I33"/>
    <mergeCell ref="H21:H22"/>
    <mergeCell ref="A64:B64"/>
    <mergeCell ref="A58:B58"/>
    <mergeCell ref="A50:B50"/>
    <mergeCell ref="A62:B62"/>
    <mergeCell ref="A40:B40"/>
    <mergeCell ref="A55:B55"/>
    <mergeCell ref="A32:C32"/>
    <mergeCell ref="A46:I46"/>
    <mergeCell ref="G43:I43"/>
    <mergeCell ref="C89:G89"/>
    <mergeCell ref="A93:H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D103:F103"/>
    <mergeCell ref="A104:D104"/>
    <mergeCell ref="A105:H105"/>
    <mergeCell ref="A88:H88"/>
    <mergeCell ref="A100:D100"/>
    <mergeCell ref="E100:F100"/>
    <mergeCell ref="A101:D101"/>
    <mergeCell ref="E101:F101"/>
    <mergeCell ref="A102:D102"/>
    <mergeCell ref="E102:F102"/>
  </mergeCells>
  <conditionalFormatting sqref="H35:H37 H40:H41 H44:H45 H68:H70 H76 I72:I75 H24:H26 H28 H30:H32 H58:H65">
    <cfRule type="cellIs" priority="2" dxfId="0" operator="lessThan" stopIfTrue="1">
      <formula>Beverage!#REF!</formula>
    </cfRule>
  </conditionalFormatting>
  <conditionalFormatting sqref="H71">
    <cfRule type="cellIs" priority="1" dxfId="0" operator="lessThan" stopIfTrue="1">
      <formula>Beverage!#REF!</formula>
    </cfRule>
  </conditionalFormatting>
  <hyperlinks>
    <hyperlink ref="G7" r:id="rId1" display="mailto:megan@ctconvention.co.za"/>
    <hyperlink ref="G7:H7" r:id="rId2" display="e-mail: services@cticc.co.za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67" r:id="rId4"/>
  <headerFooter alignWithMargins="0">
    <oddFooter>&amp;CDocument uncontrolled when printed</oddFooter>
  </headerFooter>
  <rowBreaks count="3" manualBreakCount="3">
    <brk id="65" max="8" man="1"/>
    <brk id="115" max="9" man="1"/>
    <brk id="120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Chantal Bartman</cp:lastModifiedBy>
  <cp:lastPrinted>2015-06-11T14:07:58Z</cp:lastPrinted>
  <dcterms:created xsi:type="dcterms:W3CDTF">2004-01-06T11:52:53Z</dcterms:created>
  <dcterms:modified xsi:type="dcterms:W3CDTF">2016-06-10T14:05:55Z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